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onsuidohiroshima.sharepoint.com/sites/Teams_341000002000/Shared Documents/広報・人材育成担当/A03_ホームページ・ＳＮＳ/01_ホームページ/03_原稿/R06年度/浄水場見学/"/>
    </mc:Choice>
  </mc:AlternateContent>
  <xr:revisionPtr revIDLastSave="84" documentId="8_{85A28A9A-C4D3-4AC7-BE37-AE78B542EB0E}" xr6:coauthVersionLast="47" xr6:coauthVersionMax="47" xr10:uidLastSave="{55F2472C-8573-435F-AE77-E8B19438E41D}"/>
  <bookViews>
    <workbookView xWindow="-27735" yWindow="-9810" windowWidth="19185" windowHeight="16725" xr2:uid="{8A5CA617-E10C-4A74-98B7-6B292AA04BB3}"/>
  </bookViews>
  <sheets>
    <sheet name="見学申込書" sheetId="1" r:id="rId1"/>
    <sheet name="見学申込書 (記入例)" sheetId="5" r:id="rId2"/>
    <sheet name="各浄水場データ" sheetId="2" state="hidden" r:id="rId3"/>
  </sheets>
  <definedNames>
    <definedName name="_xlnm.Print_Area" localSheetId="0">見学申込書!$A$1:$AJ$46</definedName>
    <definedName name="_xlnm.Print_Area" localSheetId="1">'見学申込書 (記入例)'!$A$1:$AJ$46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G43" i="5"/>
  <c r="V43" i="5"/>
  <c r="R43" i="5"/>
  <c r="N43" i="5"/>
  <c r="J43" i="5"/>
  <c r="F43" i="5"/>
  <c r="B43" i="5"/>
  <c r="I40" i="5"/>
  <c r="I39" i="5"/>
  <c r="I38" i="5"/>
  <c r="E37" i="5"/>
  <c r="E36" i="5"/>
  <c r="M20" i="5"/>
  <c r="A5" i="5"/>
  <c r="A4" i="5"/>
  <c r="A3" i="5"/>
  <c r="M20" i="1"/>
  <c r="AG43" i="1"/>
  <c r="V43" i="1"/>
  <c r="R43" i="1"/>
  <c r="N43" i="1"/>
  <c r="J43" i="1"/>
  <c r="F43" i="1"/>
  <c r="B43" i="1"/>
  <c r="E36" i="1"/>
  <c r="I40" i="1"/>
  <c r="I39" i="1"/>
  <c r="I38" i="1"/>
  <c r="E37" i="1"/>
  <c r="A3" i="1"/>
  <c r="A4" i="1"/>
</calcChain>
</file>

<file path=xl/sharedStrings.xml><?xml version="1.0" encoding="utf-8"?>
<sst xmlns="http://schemas.openxmlformats.org/spreadsheetml/2006/main" count="287" uniqueCount="135">
  <si>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</si>
  <si>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←浄水場の選択により、
　自動反映されます</t>
    <rPh sb="1" eb="4">
      <t>ジョウスイジョウ</t>
    </rPh>
    <rPh sb="5" eb="7">
      <t>センタク</t>
    </rPh>
    <rPh sb="13" eb="15">
      <t>ジドウ</t>
    </rPh>
    <rPh sb="15" eb="17">
      <t>ハンエイ</t>
    </rPh>
    <phoneticPr fontId="1"/>
  </si>
  <si>
    <t>様</t>
    <rPh sb="0" eb="1">
      <t>サマ</t>
    </rPh>
    <phoneticPr fontId="1"/>
  </si>
  <si>
    <t>見学申込書</t>
    <phoneticPr fontId="1"/>
  </si>
  <si>
    <t>見学希望施設</t>
    <rPh sb="0" eb="2">
      <t>ケンガク</t>
    </rPh>
    <rPh sb="2" eb="4">
      <t>キボウ</t>
    </rPh>
    <rPh sb="4" eb="6">
      <t>シセツ</t>
    </rPh>
    <phoneticPr fontId="1"/>
  </si>
  <si>
    <t>←リストより
　浄水場を選択してください。</t>
    <rPh sb="8" eb="11">
      <t>ジョウスイジョウ</t>
    </rPh>
    <rPh sb="12" eb="14">
      <t>センタク</t>
    </rPh>
    <phoneticPr fontId="1"/>
  </si>
  <si>
    <t>申込者</t>
    <rPh sb="0" eb="2">
      <t>モウシコミ</t>
    </rPh>
    <rPh sb="2" eb="3">
      <t>シャ</t>
    </rPh>
    <phoneticPr fontId="1"/>
  </si>
  <si>
    <t>団体・学校名</t>
    <rPh sb="0" eb="2">
      <t>ダンタイ</t>
    </rPh>
    <rPh sb="3" eb="6">
      <t>ガッコウメイ</t>
    </rPh>
    <phoneticPr fontId="1"/>
  </si>
  <si>
    <t>連絡先</t>
    <rPh sb="0" eb="3">
      <t>レンラクサキ</t>
    </rPh>
    <phoneticPr fontId="1"/>
  </si>
  <si>
    <t>担当者</t>
    <rPh sb="0" eb="3">
      <t>タントウシャ</t>
    </rPh>
    <phoneticPr fontId="1"/>
  </si>
  <si>
    <t>TEL</t>
    <phoneticPr fontId="1"/>
  </si>
  <si>
    <t>代表者氏名</t>
    <rPh sb="0" eb="3">
      <t>ダイヒョウシャ</t>
    </rPh>
    <rPh sb="3" eb="5">
      <t>シメイ</t>
    </rPh>
    <phoneticPr fontId="1"/>
  </si>
  <si>
    <t>FAX</t>
    <phoneticPr fontId="1"/>
  </si>
  <si>
    <t>E-mail</t>
    <phoneticPr fontId="1"/>
  </si>
  <si>
    <t>希望日時</t>
    <rPh sb="0" eb="2">
      <t>キボウ</t>
    </rPh>
    <rPh sb="2" eb="4">
      <t>ニチジ</t>
    </rPh>
    <phoneticPr fontId="1"/>
  </si>
  <si>
    <t>第１希望</t>
    <rPh sb="0" eb="1">
      <t>ダイ</t>
    </rPh>
    <rPh sb="2" eb="4">
      <t>キボウ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</si>
  <si>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</si>
  <si>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</si>
  <si>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</si>
  <si>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</si>
  <si>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</si>
  <si>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</si>
  <si>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</si>
  <si>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第２希望</t>
    <rPh sb="0" eb="1">
      <t>ダイ</t>
    </rPh>
    <rPh sb="2" eb="4">
      <t>キボウ</t>
    </rPh>
    <phoneticPr fontId="1"/>
  </si>
  <si>
    <t>人数</t>
    <rPh sb="0" eb="2">
      <t>ニンズウ</t>
    </rPh>
    <phoneticPr fontId="1"/>
  </si>
  <si>
    <t>見学者数</t>
    <rPh sb="0" eb="2">
      <t>ケンガク</t>
    </rPh>
    <rPh sb="2" eb="3">
      <t>シャ</t>
    </rPh>
    <rPh sb="3" eb="4">
      <t>スウ</t>
    </rPh>
    <phoneticPr fontId="1"/>
  </si>
  <si>
    <t>名</t>
    <rPh sb="0" eb="1">
      <t>メイ</t>
    </rPh>
    <phoneticPr fontId="1"/>
  </si>
  <si>
    <t>※学校の方の申込みの場合</t>
    <rPh sb="1" eb="3">
      <t>ガッコウ</t>
    </rPh>
    <rPh sb="4" eb="5">
      <t>カタ</t>
    </rPh>
    <rPh sb="6" eb="8">
      <t>モウシコミ</t>
    </rPh>
    <rPh sb="10" eb="12">
      <t>バアイ</t>
    </rPh>
    <phoneticPr fontId="1"/>
  </si>
  <si>
    <t>引率者</t>
    <rPh sb="0" eb="2">
      <t>インソツ</t>
    </rPh>
    <rPh sb="2" eb="3">
      <t>シャ</t>
    </rPh>
    <phoneticPr fontId="1"/>
  </si>
  <si>
    <t>学年</t>
    <rPh sb="0" eb="2">
      <t>ガクネン</t>
    </rPh>
    <phoneticPr fontId="1"/>
  </si>
  <si>
    <t>年生</t>
    <rPh sb="0" eb="2">
      <t>ネンセイ</t>
    </rPh>
    <phoneticPr fontId="1"/>
  </si>
  <si>
    <t>計</t>
    <rPh sb="0" eb="1">
      <t>ケイ</t>
    </rPh>
    <phoneticPr fontId="1"/>
  </si>
  <si>
    <t>クラス</t>
    <phoneticPr fontId="1"/>
  </si>
  <si>
    <t>目的</t>
    <rPh sb="0" eb="2">
      <t>モクテキ</t>
    </rPh>
    <phoneticPr fontId="1"/>
  </si>
  <si>
    <t>質問事項</t>
    <rPh sb="0" eb="2">
      <t>シツモン</t>
    </rPh>
    <rPh sb="2" eb="4">
      <t>ジコウ</t>
    </rPh>
    <phoneticPr fontId="1"/>
  </si>
  <si>
    <t>備考
（要望等）</t>
    <rPh sb="0" eb="2">
      <t>ビコウ</t>
    </rPh>
    <rPh sb="4" eb="7">
      <t>ヨウボウナド</t>
    </rPh>
    <phoneticPr fontId="1"/>
  </si>
  <si>
    <t>　※申込はE-mail、ＦＡＸ、郵送、持参のいずれかの方法でお願いします。</t>
    <phoneticPr fontId="1"/>
  </si>
  <si>
    <t>◎申込先</t>
    <rPh sb="1" eb="3">
      <t>モウシコミ</t>
    </rPh>
    <rPh sb="3" eb="4">
      <t>サキ</t>
    </rPh>
    <phoneticPr fontId="1"/>
  </si>
  <si>
    <t>〒</t>
    <phoneticPr fontId="1"/>
  </si>
  <si>
    <t>ＴＥＬ：</t>
    <phoneticPr fontId="1"/>
  </si>
  <si>
    <t>ＦＡＸ：</t>
    <phoneticPr fontId="1"/>
  </si>
  <si>
    <t>ＭＡＩＬ：</t>
    <phoneticPr fontId="1"/>
  </si>
  <si>
    <t>※受付先使用欄</t>
    <rPh sb="1" eb="3">
      <t>ウケツケ</t>
    </rPh>
    <rPh sb="3" eb="4">
      <t>サキ</t>
    </rPh>
    <rPh sb="4" eb="6">
      <t>シヨウ</t>
    </rPh>
    <rPh sb="6" eb="7">
      <t>ラン</t>
    </rPh>
    <phoneticPr fontId="1"/>
  </si>
  <si>
    <r>
      <t>令和</t>
    </r>
    <r>
      <rPr>
        <sz val="11"/>
        <color rgb="FFFF6464"/>
        <rFont val="ＭＳ ゴシック"/>
        <family val="3"/>
        <charset val="128"/>
      </rPr>
      <t>○</t>
    </r>
    <r>
      <rPr>
        <sz val="11"/>
        <color theme="1"/>
        <rFont val="ＭＳ ゴシック"/>
        <family val="3"/>
        <charset val="128"/>
      </rPr>
      <t>年</t>
    </r>
    <r>
      <rPr>
        <sz val="11"/>
        <color rgb="FFFF6464"/>
        <rFont val="ＭＳ ゴシック"/>
        <family val="3"/>
        <charset val="128"/>
      </rPr>
      <t>○</t>
    </r>
    <r>
      <rPr>
        <sz val="11"/>
        <color theme="1"/>
        <rFont val="ＭＳ ゴシック"/>
        <family val="3"/>
        <charset val="128"/>
      </rPr>
      <t>月</t>
    </r>
    <r>
      <rPr>
        <sz val="11"/>
        <color rgb="FFFF6464"/>
        <rFont val="ＭＳ ゴシック"/>
        <family val="3"/>
        <charset val="128"/>
      </rPr>
      <t>○○</t>
    </r>
    <r>
      <rPr>
        <sz val="11"/>
        <color theme="1"/>
        <rFont val="ＭＳ ゴシック"/>
        <family val="3"/>
        <charset val="128"/>
      </rPr>
      <t>日</t>
    </r>
    <rPh sb="0" eb="2">
      <t>レイワ</t>
    </rPh>
    <rPh sb="3" eb="4">
      <t>ネン</t>
    </rPh>
    <rPh sb="5" eb="6">
      <t>ガツ</t>
    </rPh>
    <rPh sb="8" eb="9">
      <t>ニチ</t>
    </rPh>
    <phoneticPr fontId="1"/>
  </si>
  <si>
    <t>瀬野川浄水場</t>
    <rPh sb="0" eb="6">
      <t>セノガワジョウスイジョウ</t>
    </rPh>
    <phoneticPr fontId="1"/>
  </si>
  <si>
    <t>水道小学校</t>
    <rPh sb="0" eb="1">
      <t>ミズ</t>
    </rPh>
    <rPh sb="1" eb="2">
      <t>ドウ</t>
    </rPh>
    <rPh sb="2" eb="5">
      <t>ショウガッコウ</t>
    </rPh>
    <phoneticPr fontId="1"/>
  </si>
  <si>
    <t>浄水　太郎</t>
    <phoneticPr fontId="1"/>
  </si>
  <si>
    <t>○○○-○○○○</t>
    <phoneticPr fontId="1"/>
  </si>
  <si>
    <t>広島　花子</t>
    <rPh sb="0" eb="2">
      <t>ヒロシマ</t>
    </rPh>
    <rPh sb="3" eb="5">
      <t>ハナコ</t>
    </rPh>
    <phoneticPr fontId="1"/>
  </si>
  <si>
    <t>○○○＠○○○○</t>
    <phoneticPr fontId="1"/>
  </si>
  <si>
    <t>○</t>
    <phoneticPr fontId="1"/>
  </si>
  <si>
    <t>○○</t>
    <phoneticPr fontId="1"/>
  </si>
  <si>
    <t>時</t>
    <phoneticPr fontId="1"/>
  </si>
  <si>
    <t>・社会科学習
・浄水処理工程の見学</t>
    <rPh sb="1" eb="4">
      <t>シャカイカ</t>
    </rPh>
    <rPh sb="4" eb="6">
      <t>ガクシュウ</t>
    </rPh>
    <rPh sb="8" eb="10">
      <t>ジョウスイ</t>
    </rPh>
    <rPh sb="10" eb="12">
      <t>ショリ</t>
    </rPh>
    <rPh sb="12" eb="14">
      <t>コウテイ</t>
    </rPh>
    <rPh sb="15" eb="17">
      <t>ケンガク</t>
    </rPh>
    <phoneticPr fontId="1"/>
  </si>
  <si>
    <t>・家庭で使っている水はどこからどのように来ているのか
・どのようにして水をきれいにしているのか　　
　　　　　　　　　　　　　　　　　　　　　　　　　　など</t>
    <rPh sb="1" eb="3">
      <t>カテイ</t>
    </rPh>
    <rPh sb="4" eb="5">
      <t>ツカ</t>
    </rPh>
    <rPh sb="9" eb="10">
      <t>ミズ</t>
    </rPh>
    <rPh sb="20" eb="21">
      <t>キ</t>
    </rPh>
    <rPh sb="35" eb="36">
      <t>ミズ</t>
    </rPh>
    <phoneticPr fontId="1"/>
  </si>
  <si>
    <t>・浄水場までの移動手段
　　　　　　　　　　　　　　　　　　　　　　　　　　など</t>
    <rPh sb="1" eb="4">
      <t>ジョウスイジョウ</t>
    </rPh>
    <rPh sb="7" eb="9">
      <t>イドウ</t>
    </rPh>
    <rPh sb="9" eb="11">
      <t>シュダンキミズ</t>
    </rPh>
    <phoneticPr fontId="1"/>
  </si>
  <si>
    <t>※必要に応じて行を追加してください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</si>
  <si>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t>○宛名</t>
    <rPh sb="1" eb="3">
      <t>アテナ</t>
    </rPh>
    <phoneticPr fontId="1"/>
  </si>
  <si>
    <t>箇所名</t>
    <rPh sb="0" eb="2">
      <t>カショ</t>
    </rPh>
    <rPh sb="2" eb="3">
      <t>メイ</t>
    </rPh>
    <phoneticPr fontId="1"/>
  </si>
  <si>
    <t>宛名①</t>
    <rPh sb="0" eb="2">
      <t>アテナ</t>
    </rPh>
    <phoneticPr fontId="1"/>
  </si>
  <si>
    <t>宛名②</t>
    <rPh sb="0" eb="2">
      <t>アテナ</t>
    </rPh>
    <phoneticPr fontId="1"/>
  </si>
  <si>
    <t>宛名③</t>
    <rPh sb="0" eb="2">
      <t>アテナ</t>
    </rPh>
    <phoneticPr fontId="1"/>
  </si>
  <si>
    <t>広島県水道広域連合企業団</t>
    <phoneticPr fontId="1"/>
  </si>
  <si>
    <t>広島水道事務所長</t>
    <phoneticPr fontId="1"/>
  </si>
  <si>
    <t xml:space="preserve"> （瀬野川浄水課）</t>
    <phoneticPr fontId="1"/>
  </si>
  <si>
    <t>白ヶ瀬浄水場</t>
    <rPh sb="0" eb="3">
      <t>シラガセ</t>
    </rPh>
    <rPh sb="3" eb="6">
      <t>ジョウスイジョウ</t>
    </rPh>
    <phoneticPr fontId="1"/>
  </si>
  <si>
    <t>株式会社水みらい広島</t>
    <rPh sb="0" eb="4">
      <t>カブシキガイシャ</t>
    </rPh>
    <rPh sb="4" eb="5">
      <t>ミズ</t>
    </rPh>
    <rPh sb="8" eb="10">
      <t>ヒロシマ</t>
    </rPh>
    <phoneticPr fontId="1"/>
  </si>
  <si>
    <t>西部事業所長</t>
    <rPh sb="0" eb="2">
      <t>セイブ</t>
    </rPh>
    <rPh sb="2" eb="5">
      <t>ジギョウショ</t>
    </rPh>
    <rPh sb="5" eb="6">
      <t>チョウ</t>
    </rPh>
    <phoneticPr fontId="1"/>
  </si>
  <si>
    <t xml:space="preserve"> （白ヶ瀬浄水場）</t>
    <rPh sb="2" eb="8">
      <t>シラガセジョウスイジョウ</t>
    </rPh>
    <phoneticPr fontId="1"/>
  </si>
  <si>
    <t>三ツ石浄水場</t>
    <rPh sb="0" eb="1">
      <t>ミ</t>
    </rPh>
    <rPh sb="2" eb="3">
      <t>イシ</t>
    </rPh>
    <rPh sb="3" eb="6">
      <t>ジョウスイジョウ</t>
    </rPh>
    <phoneticPr fontId="1"/>
  </si>
  <si>
    <t xml:space="preserve"> （三ツ石浄水場）</t>
    <rPh sb="2" eb="3">
      <t>ミ</t>
    </rPh>
    <rPh sb="4" eb="5">
      <t>イシ</t>
    </rPh>
    <rPh sb="5" eb="8">
      <t>ジョウスイジョウ</t>
    </rPh>
    <phoneticPr fontId="1"/>
  </si>
  <si>
    <t>本郷取水場・本郷浄水場・本郷埜田浄水場</t>
  </si>
  <si>
    <t>本郷事業所長</t>
    <rPh sb="0" eb="2">
      <t>ホンゴウ</t>
    </rPh>
    <rPh sb="2" eb="5">
      <t>ジギョウショ</t>
    </rPh>
    <rPh sb="5" eb="6">
      <t>チョウ</t>
    </rPh>
    <phoneticPr fontId="1"/>
  </si>
  <si>
    <t>　</t>
    <phoneticPr fontId="1"/>
  </si>
  <si>
    <t>坊士浄水場</t>
    <rPh sb="0" eb="5">
      <t>ボウジジョウスイジョウ</t>
    </rPh>
    <phoneticPr fontId="1"/>
  </si>
  <si>
    <t>坊士事業所長</t>
    <rPh sb="0" eb="1">
      <t>ボウ</t>
    </rPh>
    <rPh sb="1" eb="2">
      <t>ジ</t>
    </rPh>
    <rPh sb="2" eb="5">
      <t>ジギョウショ</t>
    </rPh>
    <rPh sb="5" eb="6">
      <t>チョウ</t>
    </rPh>
    <phoneticPr fontId="1"/>
  </si>
  <si>
    <t>寺戸浄水場</t>
    <rPh sb="0" eb="2">
      <t>テラド</t>
    </rPh>
    <rPh sb="2" eb="5">
      <t>ジョウスイジョウ</t>
    </rPh>
    <phoneticPr fontId="1"/>
  </si>
  <si>
    <t>三次事務所長</t>
    <rPh sb="0" eb="6">
      <t>ミヨシジムショチョウ</t>
    </rPh>
    <phoneticPr fontId="1"/>
  </si>
  <si>
    <t>向江田浄水場</t>
    <rPh sb="0" eb="1">
      <t>ムカイ</t>
    </rPh>
    <rPh sb="1" eb="2">
      <t>エ</t>
    </rPh>
    <rPh sb="2" eb="3">
      <t>タ</t>
    </rPh>
    <rPh sb="3" eb="6">
      <t>ジョウスイジョウ</t>
    </rPh>
    <phoneticPr fontId="1"/>
  </si>
  <si>
    <t xml:space="preserve"> </t>
    <phoneticPr fontId="1"/>
  </si>
  <si>
    <t>○申込先</t>
    <rPh sb="1" eb="3">
      <t>モウシコミ</t>
    </rPh>
    <rPh sb="3" eb="4">
      <t>サキ</t>
    </rPh>
    <phoneticPr fontId="1"/>
  </si>
  <si>
    <t>郵便</t>
    <rPh sb="0" eb="2">
      <t>ユウビン</t>
    </rPh>
    <phoneticPr fontId="1"/>
  </si>
  <si>
    <t>住所</t>
    <rPh sb="0" eb="2">
      <t>ジュウショ</t>
    </rPh>
    <phoneticPr fontId="1"/>
  </si>
  <si>
    <t>736-0089</t>
    <phoneticPr fontId="1"/>
  </si>
  <si>
    <t>広島市安芸区畑賀町2970</t>
    <phoneticPr fontId="1"/>
  </si>
  <si>
    <t>082-827-1123</t>
    <phoneticPr fontId="1"/>
  </si>
  <si>
    <t>082-827-1217</t>
    <phoneticPr fontId="1"/>
  </si>
  <si>
    <t>hs-sjosui@union.hiroshima-water.lg.jp</t>
  </si>
  <si>
    <t>731-5151</t>
    <phoneticPr fontId="1"/>
  </si>
  <si>
    <t>広島市佐伯区五日市町大字上河内字上白か瀬1530</t>
    <phoneticPr fontId="1"/>
  </si>
  <si>
    <t>082-928-6270</t>
    <phoneticPr fontId="1"/>
  </si>
  <si>
    <t>082-928-0299</t>
    <phoneticPr fontId="1"/>
  </si>
  <si>
    <t>group.shiragase.hozen@mizumirai.com</t>
  </si>
  <si>
    <t>739-0627</t>
    <phoneticPr fontId="1"/>
  </si>
  <si>
    <t>大竹市小方町小方字下三ツ石961-1</t>
    <phoneticPr fontId="1"/>
  </si>
  <si>
    <t>0827-57-8316</t>
    <phoneticPr fontId="1"/>
  </si>
  <si>
    <t>0827-57-2070</t>
    <phoneticPr fontId="1"/>
  </si>
  <si>
    <t>group.mitsuishi.hozen@mizumirai.com</t>
  </si>
  <si>
    <t>729-0417</t>
    <phoneticPr fontId="1"/>
  </si>
  <si>
    <t>三原市本郷南七丁目17-1</t>
    <phoneticPr fontId="1"/>
  </si>
  <si>
    <t>0848-86-2004</t>
    <phoneticPr fontId="1"/>
  </si>
  <si>
    <t>0848-86-3968</t>
    <phoneticPr fontId="1"/>
  </si>
  <si>
    <t>toubu.hongou001@mizumirai.com</t>
  </si>
  <si>
    <t>729-0141</t>
    <phoneticPr fontId="1"/>
  </si>
  <si>
    <t>尾道市高須町1132-2</t>
    <phoneticPr fontId="1"/>
  </si>
  <si>
    <t>0848-56-2312</t>
    <phoneticPr fontId="1"/>
  </si>
  <si>
    <t>0848-55-5051</t>
    <phoneticPr fontId="1"/>
  </si>
  <si>
    <t>group.bouji@mizumirai.com</t>
  </si>
  <si>
    <t>728-0021</t>
    <phoneticPr fontId="1"/>
  </si>
  <si>
    <t>三次市三次町501番地</t>
    <rPh sb="0" eb="3">
      <t>ミヨシシ</t>
    </rPh>
    <rPh sb="3" eb="6">
      <t>ミヨシマチ</t>
    </rPh>
    <rPh sb="9" eb="11">
      <t>バンチ</t>
    </rPh>
    <phoneticPr fontId="1"/>
  </si>
  <si>
    <t>0824-62-4843</t>
    <phoneticPr fontId="1"/>
  </si>
  <si>
    <t>0824-62-8111</t>
    <phoneticPr fontId="1"/>
  </si>
  <si>
    <t>miyoshi@union.hiroshima-water.lg.jp</t>
    <phoneticPr fontId="1"/>
  </si>
  <si>
    <t>○決裁欄</t>
    <rPh sb="1" eb="3">
      <t>ケッサイ</t>
    </rPh>
    <rPh sb="3" eb="4">
      <t>ラン</t>
    </rPh>
    <phoneticPr fontId="1"/>
  </si>
  <si>
    <t>決裁_１</t>
    <rPh sb="0" eb="2">
      <t>ケッサイ</t>
    </rPh>
    <phoneticPr fontId="1"/>
  </si>
  <si>
    <t>決裁_２</t>
    <rPh sb="0" eb="2">
      <t>ケッサイ</t>
    </rPh>
    <phoneticPr fontId="1"/>
  </si>
  <si>
    <t>決裁_３</t>
    <rPh sb="0" eb="2">
      <t>ケッサイ</t>
    </rPh>
    <phoneticPr fontId="1"/>
  </si>
  <si>
    <t>決裁_４</t>
    <rPh sb="0" eb="2">
      <t>ケッサイ</t>
    </rPh>
    <phoneticPr fontId="1"/>
  </si>
  <si>
    <t>決裁_５</t>
    <rPh sb="0" eb="2">
      <t>ケッサイ</t>
    </rPh>
    <phoneticPr fontId="1"/>
  </si>
  <si>
    <t>決裁_６</t>
    <rPh sb="0" eb="2">
      <t>ケッサイ</t>
    </rPh>
    <phoneticPr fontId="1"/>
  </si>
  <si>
    <t>決裁_７</t>
    <rPh sb="0" eb="2">
      <t>ケッサイ</t>
    </rPh>
    <phoneticPr fontId="1"/>
  </si>
  <si>
    <t>所長</t>
    <rPh sb="0" eb="2">
      <t>ショチョウ</t>
    </rPh>
    <phoneticPr fontId="1"/>
  </si>
  <si>
    <t>次長</t>
    <rPh sb="0" eb="2">
      <t>ジチョウ</t>
    </rPh>
    <phoneticPr fontId="1"/>
  </si>
  <si>
    <t>総務課長</t>
    <rPh sb="0" eb="2">
      <t>ソウム</t>
    </rPh>
    <rPh sb="2" eb="4">
      <t>カチョウ</t>
    </rPh>
    <phoneticPr fontId="1"/>
  </si>
  <si>
    <t>瀬野川浄水課長</t>
    <rPh sb="0" eb="3">
      <t>セノガワ</t>
    </rPh>
    <rPh sb="3" eb="5">
      <t>ジョウスイ</t>
    </rPh>
    <rPh sb="5" eb="6">
      <t>カ</t>
    </rPh>
    <rPh sb="6" eb="7">
      <t>チョウ</t>
    </rPh>
    <phoneticPr fontId="1"/>
  </si>
  <si>
    <t>主査</t>
    <rPh sb="0" eb="2">
      <t>シュサ</t>
    </rPh>
    <phoneticPr fontId="1"/>
  </si>
  <si>
    <t>課員</t>
    <rPh sb="0" eb="2">
      <t>カイン</t>
    </rPh>
    <phoneticPr fontId="1"/>
  </si>
  <si>
    <t>連絡確認欄</t>
    <rPh sb="0" eb="2">
      <t>レンラク</t>
    </rPh>
    <rPh sb="2" eb="4">
      <t>カクニン</t>
    </rPh>
    <rPh sb="4" eb="5">
      <t>ラン</t>
    </rPh>
    <phoneticPr fontId="1"/>
  </si>
  <si>
    <t>グループ長</t>
  </si>
  <si>
    <t>サブリーダー</t>
  </si>
  <si>
    <t>-</t>
    <phoneticPr fontId="1"/>
  </si>
  <si>
    <t>担当者</t>
  </si>
  <si>
    <t>係長</t>
    <rPh sb="0" eb="2">
      <t>カカリチョウ</t>
    </rPh>
    <phoneticPr fontId="1"/>
  </si>
  <si>
    <t>-</t>
  </si>
  <si>
    <t>向江田浄水場</t>
    <rPh sb="0" eb="1">
      <t>ム</t>
    </rPh>
    <rPh sb="1" eb="2">
      <t>エ</t>
    </rPh>
    <rPh sb="2" eb="3">
      <t>タ</t>
    </rPh>
    <rPh sb="3" eb="6">
      <t>ジョウスイジョウ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</si>
</sst>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6464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2" xfId="0" applyFont="1" applyBorder="1">
      <alignment vertical="center"/>
    </xf>
    <xf numFmtId="0" fontId="3" fillId="0" borderId="0" xfId="0" applyFont="1">
      <alignment vertical="center"/>
    </xf>
    <xf numFmtId="0" fontId="2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6" fillId="0" borderId="0" xfId="0" applyFont="1">
      <alignment vertical="center"/>
    </xf>
    <xf numFmtId="0" fontId="7" fillId="0" borderId="32" xfId="0" applyFont="1" applyBorder="1">
      <alignment vertical="center"/>
    </xf>
    <xf numFmtId="0" fontId="7" fillId="0" borderId="29" xfId="0" applyFont="1" applyBorder="1">
      <alignment vertical="center"/>
    </xf>
    <xf numFmtId="0" fontId="8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5" fillId="0" borderId="0" xfId="0" applyFont="1" applyAlignment="1">
      <alignment horizontal="distributed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76" fontId="7" fillId="0" borderId="32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22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4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57979</xdr:colOff>
      <xdr:row>26</xdr:row>
      <xdr:rowOff>165652</xdr:rowOff>
    </xdr:from>
    <xdr:ext cx="2133918" cy="26404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78DAB7-7A61-96C4-08C0-AD7A0A09353C}"/>
            </a:ext>
          </a:extLst>
        </xdr:cNvPr>
        <xdr:cNvSpPr txBox="1"/>
      </xdr:nvSpPr>
      <xdr:spPr>
        <a:xfrm>
          <a:off x="4629979" y="5309152"/>
          <a:ext cx="2133918" cy="264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※後日、別紙による提示でも構いません。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57979</xdr:colOff>
      <xdr:row>26</xdr:row>
      <xdr:rowOff>165652</xdr:rowOff>
    </xdr:from>
    <xdr:ext cx="2133918" cy="26404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B2B0AA-9BBE-4C95-B957-C2803181C240}"/>
            </a:ext>
          </a:extLst>
        </xdr:cNvPr>
        <xdr:cNvSpPr txBox="1"/>
      </xdr:nvSpPr>
      <xdr:spPr>
        <a:xfrm>
          <a:off x="4629979" y="5718727"/>
          <a:ext cx="2133918" cy="264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※後日、別紙による提示でも構いません。</a:t>
          </a:r>
        </a:p>
      </xdr:txBody>
    </xdr:sp>
    <xdr:clientData/>
  </xdr:oneCellAnchor>
  <xdr:twoCellAnchor>
    <xdr:from>
      <xdr:col>0</xdr:col>
      <xdr:colOff>0</xdr:colOff>
      <xdr:row>0</xdr:row>
      <xdr:rowOff>95250</xdr:rowOff>
    </xdr:from>
    <xdr:to>
      <xdr:col>10</xdr:col>
      <xdr:colOff>114300</xdr:colOff>
      <xdr:row>6</xdr:row>
      <xdr:rowOff>66675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D425F19-7337-5EC1-1900-59FE5A9D5D7F}"/>
            </a:ext>
          </a:extLst>
        </xdr:cNvPr>
        <xdr:cNvSpPr/>
      </xdr:nvSpPr>
      <xdr:spPr>
        <a:xfrm>
          <a:off x="0" y="95250"/>
          <a:ext cx="2019300" cy="1114425"/>
        </a:xfrm>
        <a:prstGeom prst="ellipse">
          <a:avLst/>
        </a:prstGeom>
        <a:noFill/>
        <a:ln>
          <a:solidFill>
            <a:srgbClr val="FF64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6</xdr:row>
      <xdr:rowOff>33834</xdr:rowOff>
    </xdr:from>
    <xdr:ext cx="2018501" cy="56451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33625CD-6590-4B64-30B8-DF527B94848C}"/>
            </a:ext>
          </a:extLst>
        </xdr:cNvPr>
        <xdr:cNvSpPr txBox="1"/>
      </xdr:nvSpPr>
      <xdr:spPr>
        <a:xfrm>
          <a:off x="0" y="1176834"/>
          <a:ext cx="2018501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6464"/>
              </a:solidFill>
            </a:rPr>
            <a:t>※</a:t>
          </a:r>
          <a:r>
            <a:rPr kumimoji="1" lang="ja-JP" altLang="en-US" sz="1100">
              <a:solidFill>
                <a:srgbClr val="FF6464"/>
              </a:solidFill>
            </a:rPr>
            <a:t>見学希望施設を選択すると</a:t>
          </a:r>
          <a:endParaRPr kumimoji="1" lang="en-US" altLang="ja-JP" sz="1100">
            <a:solidFill>
              <a:srgbClr val="FF6464"/>
            </a:solidFill>
          </a:endParaRPr>
        </a:p>
        <a:p>
          <a:r>
            <a:rPr kumimoji="1" lang="ja-JP" altLang="en-US" sz="1100">
              <a:solidFill>
                <a:srgbClr val="FF6464"/>
              </a:solidFill>
            </a:rPr>
            <a:t>　自動で入力されます。</a:t>
          </a:r>
        </a:p>
      </xdr:txBody>
    </xdr:sp>
    <xdr:clientData/>
  </xdr:oneCellAnchor>
  <xdr:twoCellAnchor>
    <xdr:from>
      <xdr:col>0</xdr:col>
      <xdr:colOff>0</xdr:colOff>
      <xdr:row>32</xdr:row>
      <xdr:rowOff>152401</xdr:rowOff>
    </xdr:from>
    <xdr:to>
      <xdr:col>35</xdr:col>
      <xdr:colOff>133350</xdr:colOff>
      <xdr:row>41</xdr:row>
      <xdr:rowOff>114301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5A774DA-7BEF-441A-9C35-C0797706249E}"/>
            </a:ext>
          </a:extLst>
        </xdr:cNvPr>
        <xdr:cNvSpPr/>
      </xdr:nvSpPr>
      <xdr:spPr>
        <a:xfrm>
          <a:off x="0" y="6848476"/>
          <a:ext cx="6800850" cy="1676400"/>
        </a:xfrm>
        <a:prstGeom prst="ellipse">
          <a:avLst/>
        </a:prstGeom>
        <a:noFill/>
        <a:ln>
          <a:solidFill>
            <a:srgbClr val="FF646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24</xdr:col>
      <xdr:colOff>114300</xdr:colOff>
      <xdr:row>37</xdr:row>
      <xdr:rowOff>9525</xdr:rowOff>
    </xdr:from>
    <xdr:ext cx="2087366" cy="56451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2FBFB7-C1FA-47E6-9A2C-46438237D095}"/>
            </a:ext>
          </a:extLst>
        </xdr:cNvPr>
        <xdr:cNvSpPr txBox="1"/>
      </xdr:nvSpPr>
      <xdr:spPr>
        <a:xfrm>
          <a:off x="4686300" y="7663143"/>
          <a:ext cx="2087366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6464"/>
              </a:solidFill>
            </a:rPr>
            <a:t>※</a:t>
          </a:r>
          <a:r>
            <a:rPr kumimoji="1" lang="ja-JP" altLang="en-US" sz="1100">
              <a:solidFill>
                <a:srgbClr val="FF6464"/>
              </a:solidFill>
            </a:rPr>
            <a:t>見学希望施設を選択すると</a:t>
          </a:r>
          <a:endParaRPr kumimoji="1" lang="en-US" altLang="ja-JP" sz="1100">
            <a:solidFill>
              <a:srgbClr val="FF6464"/>
            </a:solidFill>
          </a:endParaRPr>
        </a:p>
        <a:p>
          <a:r>
            <a:rPr kumimoji="1" lang="ja-JP" altLang="en-US" sz="1100">
              <a:solidFill>
                <a:srgbClr val="FF6464"/>
              </a:solidFill>
            </a:rPr>
            <a:t>　自動で入力されます。</a:t>
          </a:r>
        </a:p>
      </xdr:txBody>
    </xdr:sp>
    <xdr:clientData/>
  </xdr:oneCellAnchor>
  <xdr:oneCellAnchor>
    <xdr:from>
      <xdr:col>27</xdr:col>
      <xdr:colOff>114300</xdr:colOff>
      <xdr:row>4</xdr:row>
      <xdr:rowOff>9525</xdr:rowOff>
    </xdr:from>
    <xdr:ext cx="1595309" cy="9728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7D8162D-9283-491C-9E7C-7E75F1F3BAB4}"/>
            </a:ext>
          </a:extLst>
        </xdr:cNvPr>
        <xdr:cNvSpPr txBox="1"/>
      </xdr:nvSpPr>
      <xdr:spPr>
        <a:xfrm>
          <a:off x="5257800" y="771525"/>
          <a:ext cx="1595309" cy="972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6464"/>
              </a:solidFill>
            </a:rPr>
            <a:t>※</a:t>
          </a:r>
          <a:r>
            <a:rPr kumimoji="1" lang="ja-JP" altLang="en-US" sz="1100">
              <a:solidFill>
                <a:srgbClr val="FF6464"/>
              </a:solidFill>
            </a:rPr>
            <a:t>最初にリストから</a:t>
          </a:r>
          <a:endParaRPr kumimoji="1" lang="en-US" altLang="ja-JP" sz="1100">
            <a:solidFill>
              <a:srgbClr val="FF6464"/>
            </a:solidFill>
          </a:endParaRPr>
        </a:p>
        <a:p>
          <a:r>
            <a:rPr kumimoji="1" lang="ja-JP" altLang="en-US" sz="1100">
              <a:solidFill>
                <a:srgbClr val="FF6464"/>
              </a:solidFill>
            </a:rPr>
            <a:t>見学を希望する施設</a:t>
          </a:r>
          <a:endParaRPr kumimoji="1" lang="en-US" altLang="ja-JP" sz="1100">
            <a:solidFill>
              <a:srgbClr val="FF6464"/>
            </a:solidFill>
          </a:endParaRPr>
        </a:p>
        <a:p>
          <a:r>
            <a:rPr kumimoji="1" lang="ja-JP" altLang="en-US" sz="1100">
              <a:solidFill>
                <a:srgbClr val="FF6464"/>
              </a:solidFill>
            </a:rPr>
            <a:t>を選択してください。</a:t>
          </a:r>
          <a:endParaRPr kumimoji="1" lang="en-US" altLang="ja-JP" sz="1100">
            <a:solidFill>
              <a:srgbClr val="FF6464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6464"/>
              </a:solidFill>
            </a:rPr>
            <a:t>↓</a:t>
          </a:r>
          <a:r>
            <a:rPr kumimoji="1" lang="ja-JP" altLang="ja-JP" sz="1100">
              <a:solidFill>
                <a:srgbClr val="FF6464"/>
              </a:solidFill>
              <a:effectLst/>
              <a:latin typeface="+mn-lt"/>
              <a:ea typeface="+mn-ea"/>
              <a:cs typeface="+mn-cs"/>
            </a:rPr>
            <a:t>↓↓</a:t>
          </a:r>
          <a:endParaRPr kumimoji="1" lang="ja-JP" altLang="en-US" sz="1100">
            <a:solidFill>
              <a:srgbClr val="FF6464"/>
            </a:solidFill>
          </a:endParaRPr>
        </a:p>
      </xdr:txBody>
    </xdr:sp>
    <xdr:clientData/>
  </xdr:oneCellAnchor>
  <xdr:oneCellAnchor>
    <xdr:from>
      <xdr:col>13</xdr:col>
      <xdr:colOff>67667</xdr:colOff>
      <xdr:row>0</xdr:row>
      <xdr:rowOff>0</xdr:rowOff>
    </xdr:from>
    <xdr:ext cx="1800493" cy="3928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5CC6ED-F29E-4066-8902-019355F1DB6F}"/>
            </a:ext>
          </a:extLst>
        </xdr:cNvPr>
        <xdr:cNvSpPr txBox="1"/>
      </xdr:nvSpPr>
      <xdr:spPr>
        <a:xfrm>
          <a:off x="2544167" y="0"/>
          <a:ext cx="1800493" cy="392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>
              <a:solidFill>
                <a:srgbClr val="FF0000"/>
              </a:solidFill>
            </a:rPr>
            <a:t>〈</a:t>
          </a:r>
          <a:r>
            <a:rPr kumimoji="1" lang="ja-JP" altLang="en-US" sz="1400">
              <a:solidFill>
                <a:srgbClr val="FF0000"/>
              </a:solidFill>
            </a:rPr>
            <a:t>申込書　入力例</a:t>
          </a:r>
          <a:r>
            <a:rPr kumimoji="1" lang="en-US" altLang="ja-JP" sz="1400">
              <a:solidFill>
                <a:srgbClr val="FF0000"/>
              </a:solidFill>
            </a:rPr>
            <a:t>〉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EBE9E-92CE-4C21-8BD3-8A2140EFD431}">
  <sheetPr codeName="Sheet1">
    <tabColor rgb="FFFFFF00"/>
    <pageSetUpPr fitToPage="1"/>
  </sheetPr>
  <dimension ref="A1:AW46"/>
  <sheetViews>
    <sheetView tabSelected="1" view="pageBreakPreview" zoomScale="85" zoomScaleNormal="115" zoomScaleSheetLayoutView="85" workbookViewId="0">
      <selection activeCell="AP22" sqref="AP22"/>
    </sheetView>
  </sheetViews>
  <sheetFormatPr defaultColWidth="2.5" defaultRowHeight="15" customHeight="1" x14ac:dyDescent="0.55000000000000004"/>
  <cols>
    <col min="1" max="16384" width="2.5" style="1"/>
  </cols>
  <sheetData>
    <row r="1" spans="1:49" ht="15" customHeight="1" x14ac:dyDescent="0.55000000000000004">
      <c r="Z1" s="74" t="s">
        <v>0</v>
      </c>
      <c r="AA1" s="74"/>
      <c r="AB1" s="74"/>
      <c r="AC1" s="74"/>
      <c r="AD1" s="74"/>
      <c r="AE1" s="74"/>
      <c r="AF1" s="74"/>
      <c r="AG1" s="74"/>
      <c r="AH1" s="74"/>
      <c r="AI1" s="74"/>
      <c r="AJ1" s="74"/>
    </row>
    <row r="2" spans="1:49" ht="15" customHeight="1" x14ac:dyDescent="0.55000000000000004"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</row>
    <row r="3" spans="1:49" ht="15" customHeight="1" x14ac:dyDescent="0.55000000000000004">
      <c r="A3" s="81" t="str">
        <f>IFERROR(VLOOKUP($H$10,各浄水場データ!$B$4:$E$11,2,FALSE),"")</f>
        <v/>
      </c>
      <c r="B3" s="81"/>
      <c r="C3" s="81"/>
      <c r="D3" s="81"/>
      <c r="E3" s="81"/>
      <c r="F3" s="81"/>
      <c r="G3" s="81"/>
      <c r="H3" s="81"/>
      <c r="I3" s="81"/>
      <c r="J3" s="81"/>
      <c r="AK3" s="24" t="s">
        <v>1</v>
      </c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</row>
    <row r="4" spans="1:49" ht="15" customHeight="1" x14ac:dyDescent="0.55000000000000004">
      <c r="A4" s="81" t="str">
        <f>IFERROR(VLOOKUP($H$10,各浄水場データ!$B$4:$E$11,3,FALSE),"")</f>
        <v/>
      </c>
      <c r="B4" s="81"/>
      <c r="C4" s="81"/>
      <c r="D4" s="81"/>
      <c r="E4" s="81"/>
      <c r="F4" s="81"/>
      <c r="G4" s="81"/>
      <c r="H4" s="81"/>
      <c r="I4" s="81"/>
      <c r="J4" s="81"/>
      <c r="L4" s="1" t="s">
        <v>2</v>
      </c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</row>
    <row r="5" spans="1:49" ht="15" customHeight="1" x14ac:dyDescent="0.55000000000000004">
      <c r="A5" s="81" t="str">
        <f>IFERROR(VLOOKUP($H$10,各浄水場データ!$B$4:$E$11,4,FALSE),"")</f>
        <v/>
      </c>
      <c r="B5" s="81"/>
      <c r="C5" s="81"/>
      <c r="D5" s="81"/>
      <c r="E5" s="81"/>
      <c r="F5" s="81"/>
      <c r="G5" s="81"/>
      <c r="H5" s="81"/>
      <c r="I5" s="81"/>
      <c r="J5" s="81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</row>
    <row r="7" spans="1:49" ht="15" customHeight="1" x14ac:dyDescent="0.55000000000000004">
      <c r="A7" s="4"/>
      <c r="B7" s="4"/>
      <c r="C7" s="4"/>
      <c r="D7" s="4"/>
      <c r="E7" s="4"/>
      <c r="F7" s="4"/>
      <c r="G7" s="4"/>
      <c r="H7" s="4"/>
      <c r="I7" s="4"/>
      <c r="J7" s="4"/>
      <c r="K7" s="99" t="s">
        <v>3</v>
      </c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49" ht="15" customHeight="1" x14ac:dyDescent="0.55000000000000004">
      <c r="A8" s="4"/>
      <c r="B8" s="4"/>
      <c r="C8" s="4"/>
      <c r="D8" s="4"/>
      <c r="E8" s="4"/>
      <c r="F8" s="4"/>
      <c r="G8" s="4"/>
      <c r="H8" s="4"/>
      <c r="I8" s="4"/>
      <c r="J8" s="4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49" ht="15" customHeight="1" thickBot="1" x14ac:dyDescent="0.6"/>
    <row r="10" spans="1:49" ht="15" customHeight="1" x14ac:dyDescent="0.55000000000000004">
      <c r="B10" s="51" t="s">
        <v>4</v>
      </c>
      <c r="C10" s="51"/>
      <c r="D10" s="51"/>
      <c r="E10" s="51"/>
      <c r="F10" s="51"/>
      <c r="G10" s="29"/>
      <c r="H10" s="75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7"/>
      <c r="AK10" s="24" t="s">
        <v>5</v>
      </c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</row>
    <row r="11" spans="1:49" ht="15" customHeight="1" thickBot="1" x14ac:dyDescent="0.6">
      <c r="B11" s="51"/>
      <c r="C11" s="51"/>
      <c r="D11" s="51"/>
      <c r="E11" s="51"/>
      <c r="F11" s="51"/>
      <c r="G11" s="29"/>
      <c r="H11" s="78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38"/>
      <c r="AB11" s="38"/>
      <c r="AC11" s="38"/>
      <c r="AD11" s="38"/>
      <c r="AE11" s="38"/>
      <c r="AF11" s="38"/>
      <c r="AG11" s="38"/>
      <c r="AH11" s="38"/>
      <c r="AI11" s="80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</row>
    <row r="12" spans="1:49" ht="20.25" customHeight="1" thickBot="1" x14ac:dyDescent="0.6">
      <c r="B12" s="51" t="s">
        <v>6</v>
      </c>
      <c r="C12" s="51"/>
      <c r="D12" s="51"/>
      <c r="E12" s="51"/>
      <c r="F12" s="51"/>
      <c r="G12" s="51"/>
      <c r="H12" s="56" t="s">
        <v>7</v>
      </c>
      <c r="I12" s="56"/>
      <c r="J12" s="56"/>
      <c r="K12" s="56"/>
      <c r="L12" s="100"/>
      <c r="M12" s="82"/>
      <c r="N12" s="83"/>
      <c r="O12" s="83"/>
      <c r="P12" s="83"/>
      <c r="Q12" s="83"/>
      <c r="R12" s="83"/>
      <c r="S12" s="83"/>
      <c r="T12" s="83"/>
      <c r="U12" s="84"/>
      <c r="V12" s="88" t="s">
        <v>8</v>
      </c>
      <c r="W12" s="89"/>
      <c r="X12" s="25" t="s">
        <v>9</v>
      </c>
      <c r="Y12" s="26"/>
      <c r="Z12" s="26"/>
      <c r="AA12" s="31"/>
      <c r="AB12" s="32"/>
      <c r="AC12" s="32"/>
      <c r="AD12" s="32"/>
      <c r="AE12" s="32"/>
      <c r="AF12" s="32"/>
      <c r="AG12" s="32"/>
      <c r="AH12" s="32"/>
      <c r="AI12" s="33"/>
    </row>
    <row r="13" spans="1:49" ht="20.25" customHeight="1" thickBot="1" x14ac:dyDescent="0.6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29"/>
      <c r="M13" s="85"/>
      <c r="N13" s="86"/>
      <c r="O13" s="86"/>
      <c r="P13" s="86"/>
      <c r="Q13" s="86"/>
      <c r="R13" s="86"/>
      <c r="S13" s="86"/>
      <c r="T13" s="86"/>
      <c r="U13" s="87"/>
      <c r="V13" s="90"/>
      <c r="W13" s="91"/>
      <c r="X13" s="29" t="s">
        <v>10</v>
      </c>
      <c r="Y13" s="30"/>
      <c r="Z13" s="30"/>
      <c r="AA13" s="31"/>
      <c r="AB13" s="32"/>
      <c r="AC13" s="32"/>
      <c r="AD13" s="32"/>
      <c r="AE13" s="32"/>
      <c r="AF13" s="32"/>
      <c r="AG13" s="32"/>
      <c r="AH13" s="32"/>
      <c r="AI13" s="33"/>
    </row>
    <row r="14" spans="1:49" ht="20.25" customHeight="1" thickBot="1" x14ac:dyDescent="0.6">
      <c r="B14" s="51"/>
      <c r="C14" s="51"/>
      <c r="D14" s="51"/>
      <c r="E14" s="51"/>
      <c r="F14" s="51"/>
      <c r="G14" s="51"/>
      <c r="H14" s="51" t="s">
        <v>11</v>
      </c>
      <c r="I14" s="51"/>
      <c r="J14" s="51"/>
      <c r="K14" s="51"/>
      <c r="L14" s="29"/>
      <c r="M14" s="82"/>
      <c r="N14" s="83"/>
      <c r="O14" s="83"/>
      <c r="P14" s="83"/>
      <c r="Q14" s="83"/>
      <c r="R14" s="83"/>
      <c r="S14" s="83"/>
      <c r="T14" s="83"/>
      <c r="U14" s="84"/>
      <c r="V14" s="90"/>
      <c r="W14" s="91"/>
      <c r="X14" s="29" t="s">
        <v>12</v>
      </c>
      <c r="Y14" s="30"/>
      <c r="Z14" s="30"/>
      <c r="AA14" s="31"/>
      <c r="AB14" s="32"/>
      <c r="AC14" s="32"/>
      <c r="AD14" s="32"/>
      <c r="AE14" s="32"/>
      <c r="AF14" s="32"/>
      <c r="AG14" s="32"/>
      <c r="AH14" s="32"/>
      <c r="AI14" s="33"/>
    </row>
    <row r="15" spans="1:49" ht="20.25" customHeight="1" thickBot="1" x14ac:dyDescent="0.6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29"/>
      <c r="M15" s="96"/>
      <c r="N15" s="97"/>
      <c r="O15" s="97"/>
      <c r="P15" s="97"/>
      <c r="Q15" s="97"/>
      <c r="R15" s="97"/>
      <c r="S15" s="97"/>
      <c r="T15" s="97"/>
      <c r="U15" s="98"/>
      <c r="V15" s="92"/>
      <c r="W15" s="93"/>
      <c r="X15" s="27" t="s">
        <v>13</v>
      </c>
      <c r="Y15" s="28"/>
      <c r="Z15" s="28"/>
      <c r="AA15" s="31"/>
      <c r="AB15" s="32"/>
      <c r="AC15" s="32"/>
      <c r="AD15" s="32"/>
      <c r="AE15" s="32"/>
      <c r="AF15" s="32"/>
      <c r="AG15" s="32"/>
      <c r="AH15" s="32"/>
      <c r="AI15" s="33"/>
    </row>
    <row r="16" spans="1:49" ht="20.25" customHeight="1" x14ac:dyDescent="0.55000000000000004">
      <c r="B16" s="51" t="s">
        <v>14</v>
      </c>
      <c r="C16" s="51"/>
      <c r="D16" s="51"/>
      <c r="E16" s="51"/>
      <c r="F16" s="51"/>
      <c r="G16" s="51"/>
      <c r="H16" s="51" t="s">
        <v>15</v>
      </c>
      <c r="I16" s="51"/>
      <c r="J16" s="51"/>
      <c r="K16" s="51"/>
      <c r="L16" s="29"/>
      <c r="M16" s="14" t="s">
        <v>16</v>
      </c>
      <c r="N16" s="15"/>
      <c r="O16" s="15"/>
      <c r="P16" s="15" t="s">
        <v>17</v>
      </c>
      <c r="Q16" s="41"/>
      <c r="R16" s="41"/>
      <c r="S16" s="15" t="s">
        <v>18</v>
      </c>
      <c r="T16" s="41"/>
      <c r="U16" s="41"/>
      <c r="V16" s="15" t="s">
        <v>19</v>
      </c>
      <c r="W16" s="39"/>
      <c r="X16" s="39"/>
      <c r="Y16" s="15" t="s">
        <v>20</v>
      </c>
      <c r="Z16" s="39"/>
      <c r="AA16" s="40"/>
      <c r="AB16" s="22" t="s">
        <v>21</v>
      </c>
      <c r="AC16" s="22" t="s">
        <v>22</v>
      </c>
      <c r="AD16" s="40"/>
      <c r="AE16" s="40"/>
      <c r="AF16" s="22" t="s">
        <v>20</v>
      </c>
      <c r="AG16" s="40"/>
      <c r="AH16" s="40"/>
      <c r="AI16" s="23" t="s">
        <v>21</v>
      </c>
    </row>
    <row r="17" spans="2:35" ht="20.25" customHeight="1" thickBot="1" x14ac:dyDescent="0.6">
      <c r="B17" s="51"/>
      <c r="C17" s="51"/>
      <c r="D17" s="51"/>
      <c r="E17" s="51"/>
      <c r="F17" s="51"/>
      <c r="G17" s="51"/>
      <c r="H17" s="51" t="s">
        <v>23</v>
      </c>
      <c r="I17" s="51"/>
      <c r="J17" s="51"/>
      <c r="K17" s="51"/>
      <c r="L17" s="29"/>
      <c r="M17" s="11" t="s">
        <v>16</v>
      </c>
      <c r="N17" s="12"/>
      <c r="O17" s="12"/>
      <c r="P17" s="12" t="s">
        <v>17</v>
      </c>
      <c r="Q17" s="94"/>
      <c r="R17" s="94"/>
      <c r="S17" s="12" t="s">
        <v>18</v>
      </c>
      <c r="T17" s="94"/>
      <c r="U17" s="94"/>
      <c r="V17" s="12" t="s">
        <v>19</v>
      </c>
      <c r="W17" s="95"/>
      <c r="X17" s="95"/>
      <c r="Y17" s="12" t="s">
        <v>20</v>
      </c>
      <c r="Z17" s="42"/>
      <c r="AA17" s="42"/>
      <c r="AB17" s="12" t="s">
        <v>21</v>
      </c>
      <c r="AC17" s="12" t="s">
        <v>22</v>
      </c>
      <c r="AD17" s="42"/>
      <c r="AE17" s="42"/>
      <c r="AF17" s="12" t="s">
        <v>20</v>
      </c>
      <c r="AG17" s="42"/>
      <c r="AH17" s="42"/>
      <c r="AI17" s="13" t="s">
        <v>21</v>
      </c>
    </row>
    <row r="18" spans="2:35" ht="20.25" customHeight="1" thickBot="1" x14ac:dyDescent="0.6">
      <c r="B18" s="51" t="s">
        <v>24</v>
      </c>
      <c r="C18" s="51"/>
      <c r="D18" s="51"/>
      <c r="E18" s="51"/>
      <c r="F18" s="51"/>
      <c r="G18" s="51"/>
      <c r="H18" s="51" t="s">
        <v>25</v>
      </c>
      <c r="I18" s="51"/>
      <c r="J18" s="51"/>
      <c r="K18" s="51"/>
      <c r="L18" s="29"/>
      <c r="M18" s="53"/>
      <c r="N18" s="52"/>
      <c r="O18" s="52"/>
      <c r="P18" s="52"/>
      <c r="Q18" s="52"/>
      <c r="R18" s="52"/>
      <c r="S18" s="52"/>
      <c r="T18" s="54"/>
      <c r="U18" s="9" t="s">
        <v>26</v>
      </c>
      <c r="V18" s="55" t="s">
        <v>27</v>
      </c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</row>
    <row r="19" spans="2:35" ht="20.25" customHeight="1" thickBot="1" x14ac:dyDescent="0.6">
      <c r="B19" s="51"/>
      <c r="C19" s="51"/>
      <c r="D19" s="51"/>
      <c r="E19" s="51"/>
      <c r="F19" s="51"/>
      <c r="G19" s="51"/>
      <c r="H19" s="51" t="s">
        <v>28</v>
      </c>
      <c r="I19" s="51"/>
      <c r="J19" s="51"/>
      <c r="K19" s="51"/>
      <c r="L19" s="29"/>
      <c r="M19" s="48"/>
      <c r="N19" s="49"/>
      <c r="O19" s="49"/>
      <c r="P19" s="49"/>
      <c r="Q19" s="49"/>
      <c r="R19" s="49"/>
      <c r="S19" s="49"/>
      <c r="T19" s="50"/>
      <c r="U19" s="5" t="s">
        <v>26</v>
      </c>
      <c r="V19" s="56"/>
      <c r="W19" s="56"/>
      <c r="X19" s="35" t="s">
        <v>29</v>
      </c>
      <c r="Y19" s="35"/>
      <c r="Z19" s="35"/>
      <c r="AA19" s="36"/>
      <c r="AB19" s="48"/>
      <c r="AC19" s="49"/>
      <c r="AD19" s="49"/>
      <c r="AE19" s="50"/>
      <c r="AF19" s="44" t="s">
        <v>30</v>
      </c>
      <c r="AG19" s="35"/>
      <c r="AH19" s="35"/>
      <c r="AI19" s="35"/>
    </row>
    <row r="20" spans="2:35" ht="20.25" customHeight="1" thickBot="1" x14ac:dyDescent="0.6">
      <c r="B20" s="51"/>
      <c r="C20" s="51"/>
      <c r="D20" s="51"/>
      <c r="E20" s="51"/>
      <c r="F20" s="51"/>
      <c r="G20" s="51"/>
      <c r="H20" s="57" t="s">
        <v>31</v>
      </c>
      <c r="I20" s="57"/>
      <c r="J20" s="57"/>
      <c r="K20" s="57"/>
      <c r="L20" s="70"/>
      <c r="M20" s="52" t="str">
        <f>IF(M18+M19=0,"",M18+M19)</f>
        <v/>
      </c>
      <c r="N20" s="52"/>
      <c r="O20" s="52"/>
      <c r="P20" s="52"/>
      <c r="Q20" s="52"/>
      <c r="R20" s="52"/>
      <c r="S20" s="52"/>
      <c r="T20" s="52"/>
      <c r="U20" s="8" t="s">
        <v>26</v>
      </c>
      <c r="V20" s="57"/>
      <c r="W20" s="57"/>
      <c r="X20" s="38" t="s">
        <v>32</v>
      </c>
      <c r="Y20" s="38"/>
      <c r="Z20" s="38"/>
      <c r="AA20" s="71"/>
      <c r="AB20" s="45"/>
      <c r="AC20" s="46"/>
      <c r="AD20" s="46"/>
      <c r="AE20" s="47"/>
      <c r="AF20" s="37" t="s">
        <v>32</v>
      </c>
      <c r="AG20" s="38"/>
      <c r="AH20" s="38"/>
      <c r="AI20" s="38"/>
    </row>
    <row r="21" spans="2:35" ht="15" customHeight="1" x14ac:dyDescent="0.55000000000000004">
      <c r="B21" s="51" t="s">
        <v>33</v>
      </c>
      <c r="C21" s="51"/>
      <c r="D21" s="51"/>
      <c r="E21" s="51"/>
      <c r="F21" s="51"/>
      <c r="G21" s="29"/>
      <c r="H21" s="67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9"/>
    </row>
    <row r="22" spans="2:35" ht="15" customHeight="1" x14ac:dyDescent="0.55000000000000004">
      <c r="B22" s="51"/>
      <c r="C22" s="51"/>
      <c r="D22" s="51"/>
      <c r="E22" s="51"/>
      <c r="F22" s="51"/>
      <c r="G22" s="29"/>
      <c r="H22" s="61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3"/>
    </row>
    <row r="23" spans="2:35" ht="15" customHeight="1" x14ac:dyDescent="0.55000000000000004">
      <c r="B23" s="51"/>
      <c r="C23" s="51"/>
      <c r="D23" s="51"/>
      <c r="E23" s="51"/>
      <c r="F23" s="51"/>
      <c r="G23" s="29"/>
      <c r="H23" s="61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3"/>
    </row>
    <row r="24" spans="2:35" ht="15" customHeight="1" thickBot="1" x14ac:dyDescent="0.6">
      <c r="B24" s="51"/>
      <c r="C24" s="51"/>
      <c r="D24" s="51"/>
      <c r="E24" s="51"/>
      <c r="F24" s="51"/>
      <c r="G24" s="29"/>
      <c r="H24" s="64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6"/>
    </row>
    <row r="25" spans="2:35" ht="15" customHeight="1" x14ac:dyDescent="0.55000000000000004">
      <c r="B25" s="51" t="s">
        <v>34</v>
      </c>
      <c r="C25" s="51"/>
      <c r="D25" s="51"/>
      <c r="E25" s="51"/>
      <c r="F25" s="51"/>
      <c r="G25" s="29"/>
      <c r="H25" s="58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60"/>
    </row>
    <row r="26" spans="2:35" ht="15" customHeight="1" x14ac:dyDescent="0.55000000000000004">
      <c r="B26" s="51"/>
      <c r="C26" s="51"/>
      <c r="D26" s="51"/>
      <c r="E26" s="51"/>
      <c r="F26" s="51"/>
      <c r="G26" s="29"/>
      <c r="H26" s="61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3"/>
    </row>
    <row r="27" spans="2:35" ht="15" customHeight="1" x14ac:dyDescent="0.55000000000000004">
      <c r="B27" s="51"/>
      <c r="C27" s="51"/>
      <c r="D27" s="51"/>
      <c r="E27" s="51"/>
      <c r="F27" s="51"/>
      <c r="G27" s="29"/>
      <c r="H27" s="61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3"/>
    </row>
    <row r="28" spans="2:35" ht="15" customHeight="1" thickBot="1" x14ac:dyDescent="0.6">
      <c r="B28" s="51"/>
      <c r="C28" s="51"/>
      <c r="D28" s="51"/>
      <c r="E28" s="51"/>
      <c r="F28" s="51"/>
      <c r="G28" s="29"/>
      <c r="H28" s="64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6"/>
    </row>
    <row r="29" spans="2:35" ht="15" customHeight="1" x14ac:dyDescent="0.55000000000000004">
      <c r="B29" s="72" t="s">
        <v>35</v>
      </c>
      <c r="C29" s="51"/>
      <c r="D29" s="51"/>
      <c r="E29" s="51"/>
      <c r="F29" s="51"/>
      <c r="G29" s="29"/>
      <c r="H29" s="67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9"/>
    </row>
    <row r="30" spans="2:35" ht="15" customHeight="1" x14ac:dyDescent="0.55000000000000004">
      <c r="B30" s="51"/>
      <c r="C30" s="51"/>
      <c r="D30" s="51"/>
      <c r="E30" s="51"/>
      <c r="F30" s="51"/>
      <c r="G30" s="29"/>
      <c r="H30" s="61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3"/>
    </row>
    <row r="31" spans="2:35" ht="15" customHeight="1" x14ac:dyDescent="0.55000000000000004">
      <c r="B31" s="51"/>
      <c r="C31" s="51"/>
      <c r="D31" s="51"/>
      <c r="E31" s="51"/>
      <c r="F31" s="51"/>
      <c r="G31" s="29"/>
      <c r="H31" s="61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3"/>
    </row>
    <row r="32" spans="2:35" ht="15" customHeight="1" thickBot="1" x14ac:dyDescent="0.6">
      <c r="B32" s="51"/>
      <c r="C32" s="51"/>
      <c r="D32" s="51"/>
      <c r="E32" s="51"/>
      <c r="F32" s="51"/>
      <c r="G32" s="29"/>
      <c r="H32" s="64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6"/>
    </row>
    <row r="33" spans="1:49" ht="15" customHeight="1" x14ac:dyDescent="0.55000000000000004">
      <c r="B33" s="73" t="s">
        <v>36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5" spans="1:49" ht="15" customHeight="1" x14ac:dyDescent="0.55000000000000004">
      <c r="B35" s="1" t="s">
        <v>37</v>
      </c>
    </row>
    <row r="36" spans="1:49" ht="15" customHeight="1" x14ac:dyDescent="0.55000000000000004">
      <c r="D36" s="1" t="s">
        <v>38</v>
      </c>
      <c r="E36" s="34" t="str">
        <f>IFERROR(VLOOKUP($H$10,各浄水場データ!$B$16:$G$23,2,FALSE),"")</f>
        <v/>
      </c>
      <c r="F36" s="34"/>
      <c r="G36" s="34"/>
      <c r="H36" s="34"/>
      <c r="I36" s="34"/>
      <c r="J36" s="34"/>
      <c r="K36" s="34"/>
      <c r="AK36" s="24" t="s">
        <v>1</v>
      </c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</row>
    <row r="37" spans="1:49" ht="15" customHeight="1" x14ac:dyDescent="0.55000000000000004">
      <c r="E37" s="34" t="str">
        <f>IFERROR(VLOOKUP($H$10,各浄水場データ!$B$16:$G$23,3,FALSE),"")</f>
        <v/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</row>
    <row r="38" spans="1:49" ht="15" customHeight="1" x14ac:dyDescent="0.55000000000000004">
      <c r="D38" s="74" t="s">
        <v>39</v>
      </c>
      <c r="E38" s="74"/>
      <c r="F38" s="74"/>
      <c r="G38" s="74"/>
      <c r="H38" s="74"/>
      <c r="I38" s="34" t="str">
        <f>IFERROR(VLOOKUP($H$10,各浄水場データ!$B$16:$G$23,4,FALSE),"")</f>
        <v/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</row>
    <row r="39" spans="1:49" ht="15" customHeight="1" x14ac:dyDescent="0.55000000000000004">
      <c r="D39" s="74" t="s">
        <v>40</v>
      </c>
      <c r="E39" s="74"/>
      <c r="F39" s="74"/>
      <c r="G39" s="74"/>
      <c r="H39" s="74"/>
      <c r="I39" s="34" t="str">
        <f>IFERROR(VLOOKUP($H$10,各浄水場データ!$B$16:$G$23,5,FALSE),"")</f>
        <v/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</row>
    <row r="40" spans="1:49" ht="15" customHeight="1" x14ac:dyDescent="0.55000000000000004">
      <c r="D40" s="74" t="s">
        <v>41</v>
      </c>
      <c r="E40" s="74"/>
      <c r="F40" s="74"/>
      <c r="G40" s="74"/>
      <c r="H40" s="74"/>
      <c r="I40" s="34" t="str">
        <f>IFERROR(VLOOKUP($H$10,各浄水場データ!$B$16:$G$23,6,FALSE),"")</f>
        <v/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</row>
    <row r="41" spans="1:49" ht="15" customHeight="1" thickBot="1" x14ac:dyDescent="0.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16"/>
      <c r="AL41" s="16"/>
      <c r="AM41" s="16"/>
      <c r="AN41" s="16"/>
      <c r="AO41" s="16"/>
      <c r="AP41" s="16"/>
      <c r="AQ41" s="16"/>
    </row>
    <row r="42" spans="1:49" ht="15" customHeight="1" thickTop="1" x14ac:dyDescent="0.55000000000000004">
      <c r="A42" s="2" t="s">
        <v>42</v>
      </c>
      <c r="AL42" s="16"/>
      <c r="AM42" s="16"/>
      <c r="AN42" s="16"/>
      <c r="AO42" s="16"/>
      <c r="AP42" s="16"/>
      <c r="AQ42" s="16"/>
    </row>
    <row r="43" spans="1:49" ht="15" customHeight="1" x14ac:dyDescent="0.55000000000000004">
      <c r="B43" s="43" t="str">
        <f>IFERROR(VLOOKUP($H$10,各浄水場データ!$B$28:$I$35,2,FALSE),"")</f>
        <v/>
      </c>
      <c r="C43" s="43"/>
      <c r="D43" s="43"/>
      <c r="E43" s="43"/>
      <c r="F43" s="43" t="str">
        <f>IFERROR(VLOOKUP($H$10,各浄水場データ!$B$28:$I$35,3,FALSE),"")</f>
        <v/>
      </c>
      <c r="G43" s="43"/>
      <c r="H43" s="43"/>
      <c r="I43" s="43"/>
      <c r="J43" s="43" t="str">
        <f>IFERROR(VLOOKUP($H$10,各浄水場データ!$B$28:$I$35,4,FALSE),"")</f>
        <v/>
      </c>
      <c r="K43" s="43"/>
      <c r="L43" s="43"/>
      <c r="M43" s="43"/>
      <c r="N43" s="43" t="str">
        <f>IFERROR(VLOOKUP($H$10,各浄水場データ!$B$28:$I$35,5,FALSE),"")</f>
        <v/>
      </c>
      <c r="O43" s="43"/>
      <c r="P43" s="43"/>
      <c r="Q43" s="43"/>
      <c r="R43" s="43" t="str">
        <f>IFERROR(VLOOKUP($H$10,各浄水場データ!$B$28:$I$35,6,FALSE),"")</f>
        <v/>
      </c>
      <c r="S43" s="43"/>
      <c r="T43" s="43"/>
      <c r="U43" s="43"/>
      <c r="V43" s="43" t="str">
        <f>IFERROR(VLOOKUP($H$10,各浄水場データ!$B$28:$I$35,7,FALSE),"")</f>
        <v/>
      </c>
      <c r="W43" s="43"/>
      <c r="X43" s="43"/>
      <c r="Y43" s="43"/>
      <c r="Z43" s="43"/>
      <c r="AA43" s="43"/>
      <c r="AB43" s="43"/>
      <c r="AC43" s="43"/>
      <c r="AD43" s="43"/>
      <c r="AE43" s="10"/>
      <c r="AF43" s="10"/>
      <c r="AG43" s="43" t="str">
        <f>IFERROR(VLOOKUP($H$10,各浄水場データ!$B$28:$I$35,8,FALSE),"")</f>
        <v/>
      </c>
      <c r="AH43" s="43"/>
      <c r="AI43" s="43"/>
      <c r="AK43" s="24" t="s">
        <v>1</v>
      </c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</row>
    <row r="44" spans="1:49" ht="15" customHeight="1" x14ac:dyDescent="0.55000000000000004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G44" s="35"/>
      <c r="AH44" s="35"/>
      <c r="AI44" s="3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</row>
    <row r="45" spans="1:49" ht="15" customHeight="1" x14ac:dyDescent="0.55000000000000004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G45" s="35"/>
      <c r="AH45" s="35"/>
      <c r="AI45" s="3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</row>
    <row r="46" spans="1:49" ht="15" customHeight="1" x14ac:dyDescent="0.55000000000000004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G46" s="35"/>
      <c r="AH46" s="35"/>
      <c r="AI46" s="35"/>
      <c r="AK46" s="16"/>
      <c r="AL46" s="16"/>
      <c r="AM46" s="16"/>
      <c r="AN46" s="16"/>
      <c r="AO46" s="16"/>
      <c r="AP46" s="16"/>
      <c r="AQ46" s="16"/>
    </row>
  </sheetData>
  <sheetProtection sheet="1" objects="1" scenarios="1"/>
  <protectedRanges>
    <protectedRange sqref="Z1" name="入力日"/>
    <protectedRange sqref="H10 M12:U15 AB12:AI15 M16:AI17 M18:T20 AB19:AE20 H21:AI32" name="入力フォーム"/>
    <protectedRange sqref="A3:J5" name="宛名"/>
    <protectedRange sqref="B36:AJ41" name="申込先"/>
    <protectedRange sqref="B43:AI46" name="受付先"/>
  </protectedRanges>
  <mergeCells count="84">
    <mergeCell ref="H18:L18"/>
    <mergeCell ref="H17:L17"/>
    <mergeCell ref="Z1:AJ2"/>
    <mergeCell ref="K7:Z8"/>
    <mergeCell ref="AG16:AH16"/>
    <mergeCell ref="AD17:AE17"/>
    <mergeCell ref="H12:L13"/>
    <mergeCell ref="H14:L15"/>
    <mergeCell ref="B10:G11"/>
    <mergeCell ref="H10:AI11"/>
    <mergeCell ref="B16:G17"/>
    <mergeCell ref="A3:J3"/>
    <mergeCell ref="A4:J4"/>
    <mergeCell ref="A5:J5"/>
    <mergeCell ref="B12:G15"/>
    <mergeCell ref="M12:U13"/>
    <mergeCell ref="V12:W15"/>
    <mergeCell ref="H16:L16"/>
    <mergeCell ref="Q16:R16"/>
    <mergeCell ref="Q17:R17"/>
    <mergeCell ref="T17:U17"/>
    <mergeCell ref="W17:X17"/>
    <mergeCell ref="Z17:AA17"/>
    <mergeCell ref="M14:U15"/>
    <mergeCell ref="B44:E46"/>
    <mergeCell ref="F43:I43"/>
    <mergeCell ref="B33:AI33"/>
    <mergeCell ref="B43:E43"/>
    <mergeCell ref="H29:AI32"/>
    <mergeCell ref="I38:AI38"/>
    <mergeCell ref="J43:M43"/>
    <mergeCell ref="N43:Q43"/>
    <mergeCell ref="R43:U43"/>
    <mergeCell ref="F44:I46"/>
    <mergeCell ref="J44:M46"/>
    <mergeCell ref="N44:Q46"/>
    <mergeCell ref="R44:U46"/>
    <mergeCell ref="D40:H40"/>
    <mergeCell ref="D39:H39"/>
    <mergeCell ref="D38:H38"/>
    <mergeCell ref="E36:K36"/>
    <mergeCell ref="E37:AI37"/>
    <mergeCell ref="B18:G20"/>
    <mergeCell ref="M20:T20"/>
    <mergeCell ref="M19:T19"/>
    <mergeCell ref="M18:T18"/>
    <mergeCell ref="V18:AI18"/>
    <mergeCell ref="V19:W20"/>
    <mergeCell ref="H25:AI28"/>
    <mergeCell ref="H21:AI24"/>
    <mergeCell ref="H19:L19"/>
    <mergeCell ref="H20:L20"/>
    <mergeCell ref="B21:G24"/>
    <mergeCell ref="B25:G28"/>
    <mergeCell ref="X20:AA20"/>
    <mergeCell ref="B29:G32"/>
    <mergeCell ref="V44:AD46"/>
    <mergeCell ref="AG44:AI46"/>
    <mergeCell ref="Z16:AA16"/>
    <mergeCell ref="W16:X16"/>
    <mergeCell ref="T16:U16"/>
    <mergeCell ref="AG17:AH17"/>
    <mergeCell ref="AG43:AI43"/>
    <mergeCell ref="AF19:AI19"/>
    <mergeCell ref="V43:AD43"/>
    <mergeCell ref="AB20:AE20"/>
    <mergeCell ref="AB19:AE19"/>
    <mergeCell ref="AD16:AE16"/>
    <mergeCell ref="AK3:AW5"/>
    <mergeCell ref="AK10:AW11"/>
    <mergeCell ref="AK36:AW40"/>
    <mergeCell ref="AK43:AW45"/>
    <mergeCell ref="X12:Z12"/>
    <mergeCell ref="X15:Z15"/>
    <mergeCell ref="X13:Z13"/>
    <mergeCell ref="X14:Z14"/>
    <mergeCell ref="AA12:AI12"/>
    <mergeCell ref="AA15:AI15"/>
    <mergeCell ref="AA14:AI14"/>
    <mergeCell ref="AA13:AI13"/>
    <mergeCell ref="I40:AI40"/>
    <mergeCell ref="X19:AA19"/>
    <mergeCell ref="AF20:AI20"/>
    <mergeCell ref="I39:AI39"/>
  </mergeCells>
  <phoneticPr fontId="1"/>
  <pageMargins left="0.25" right="0.25" top="0.75" bottom="0.75" header="0.3" footer="0.3"/>
  <pageSetup paperSize="9" scale="9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68520576-9D0C-4989-BDDF-B39369D9C847}">
          <x14:formula1>
            <xm:f>各浄水場データ!$B$4:$B$11</xm:f>
          </x14:formula1>
          <xm:sqref>H10:AI11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F094-8626-4146-81C2-F1FA7EAE1E66}">
  <sheetPr>
    <pageSetUpPr fitToPage="1"/>
  </sheetPr>
  <dimension ref="A1:AQ46"/>
  <sheetViews>
    <sheetView view="pageBreakPreview" zoomScaleNormal="115" zoomScaleSheetLayoutView="100" workbookViewId="0">
      <selection activeCell="AI35" sqref="AI35"/>
    </sheetView>
  </sheetViews>
  <sheetFormatPr defaultColWidth="2.5" defaultRowHeight="15" customHeight="1" x14ac:dyDescent="0.55000000000000004"/>
  <cols>
    <col min="1" max="16384" width="2.5" style="1"/>
  </cols>
  <sheetData>
    <row r="1" spans="1:43" ht="15" customHeight="1" x14ac:dyDescent="0.55000000000000004">
      <c r="Z1" s="74" t="s">
        <v>43</v>
      </c>
      <c r="AA1" s="74"/>
      <c r="AB1" s="74"/>
      <c r="AC1" s="74"/>
      <c r="AD1" s="74"/>
      <c r="AE1" s="74"/>
      <c r="AF1" s="74"/>
      <c r="AG1" s="74"/>
      <c r="AH1" s="74"/>
      <c r="AI1" s="74"/>
      <c r="AJ1" s="74"/>
    </row>
    <row r="2" spans="1:43" ht="15" customHeight="1" x14ac:dyDescent="0.55000000000000004"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</row>
    <row r="3" spans="1:43" ht="15" customHeight="1" x14ac:dyDescent="0.55000000000000004">
      <c r="A3" s="81" t="str">
        <f>IFERROR(VLOOKUP($H$10,各浄水場データ!$B$4:$E$11,2,FALSE),"")</f>
        <v>広島県水道広域連合企業団</v>
      </c>
      <c r="B3" s="81"/>
      <c r="C3" s="81"/>
      <c r="D3" s="81"/>
      <c r="E3" s="81"/>
      <c r="F3" s="81"/>
      <c r="G3" s="81"/>
      <c r="H3" s="81"/>
      <c r="I3" s="81"/>
      <c r="J3" s="81"/>
      <c r="AK3" s="16"/>
      <c r="AL3" s="16"/>
      <c r="AM3" s="16"/>
      <c r="AN3" s="16"/>
      <c r="AO3" s="16"/>
      <c r="AP3" s="16"/>
      <c r="AQ3" s="16"/>
    </row>
    <row r="4" spans="1:43" ht="15" customHeight="1" x14ac:dyDescent="0.55000000000000004">
      <c r="A4" s="81" t="str">
        <f>IFERROR(VLOOKUP($H$10,各浄水場データ!$B$4:$E$11,3,FALSE),"")</f>
        <v>広島水道事務所長</v>
      </c>
      <c r="B4" s="81"/>
      <c r="C4" s="81"/>
      <c r="D4" s="81"/>
      <c r="E4" s="81"/>
      <c r="F4" s="81"/>
      <c r="G4" s="81"/>
      <c r="H4" s="81"/>
      <c r="I4" s="81"/>
      <c r="J4" s="81"/>
      <c r="L4" s="1" t="s">
        <v>2</v>
      </c>
      <c r="AK4" s="16"/>
      <c r="AL4" s="16"/>
      <c r="AM4" s="16"/>
      <c r="AN4" s="16"/>
      <c r="AO4" s="16"/>
      <c r="AP4" s="16"/>
      <c r="AQ4" s="16"/>
    </row>
    <row r="5" spans="1:43" ht="15" customHeight="1" x14ac:dyDescent="0.55000000000000004">
      <c r="A5" s="81" t="str">
        <f>IFERROR(VLOOKUP($H$10,各浄水場データ!$B$4:$E$11,4,FALSE),"")</f>
        <v xml:space="preserve"> （瀬野川浄水課）</v>
      </c>
      <c r="B5" s="81"/>
      <c r="C5" s="81"/>
      <c r="D5" s="81"/>
      <c r="E5" s="81"/>
      <c r="F5" s="81"/>
      <c r="G5" s="81"/>
      <c r="H5" s="81"/>
      <c r="I5" s="81"/>
      <c r="J5" s="81"/>
      <c r="AK5" s="16"/>
      <c r="AL5" s="16"/>
      <c r="AM5" s="16"/>
      <c r="AN5" s="16"/>
      <c r="AO5" s="16"/>
      <c r="AP5" s="16"/>
      <c r="AQ5" s="16"/>
    </row>
    <row r="7" spans="1:43" ht="15" customHeight="1" x14ac:dyDescent="0.55000000000000004">
      <c r="A7" s="4"/>
      <c r="B7" s="4"/>
      <c r="C7" s="4"/>
      <c r="D7" s="4"/>
      <c r="E7" s="4"/>
      <c r="F7" s="4"/>
      <c r="G7" s="4"/>
      <c r="H7" s="4"/>
      <c r="I7" s="4"/>
      <c r="J7" s="4"/>
      <c r="K7" s="99" t="s">
        <v>3</v>
      </c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43" ht="15" customHeight="1" x14ac:dyDescent="0.55000000000000004">
      <c r="A8" s="4"/>
      <c r="B8" s="4"/>
      <c r="C8" s="4"/>
      <c r="D8" s="4"/>
      <c r="E8" s="4"/>
      <c r="F8" s="4"/>
      <c r="G8" s="4"/>
      <c r="H8" s="4"/>
      <c r="I8" s="4"/>
      <c r="J8" s="4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43" ht="15" customHeight="1" thickBot="1" x14ac:dyDescent="0.6"/>
    <row r="10" spans="1:43" ht="15" customHeight="1" x14ac:dyDescent="0.55000000000000004">
      <c r="B10" s="51" t="s">
        <v>4</v>
      </c>
      <c r="C10" s="51"/>
      <c r="D10" s="51"/>
      <c r="E10" s="51"/>
      <c r="F10" s="51"/>
      <c r="G10" s="29"/>
      <c r="H10" s="101" t="s">
        <v>44</v>
      </c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3"/>
      <c r="AK10" s="16"/>
      <c r="AL10" s="16"/>
      <c r="AM10" s="16"/>
      <c r="AN10" s="16"/>
      <c r="AO10" s="16"/>
      <c r="AP10" s="16"/>
      <c r="AQ10" s="16"/>
    </row>
    <row r="11" spans="1:43" ht="15" customHeight="1" thickBot="1" x14ac:dyDescent="0.6">
      <c r="B11" s="51"/>
      <c r="C11" s="51"/>
      <c r="D11" s="51"/>
      <c r="E11" s="51"/>
      <c r="F11" s="51"/>
      <c r="G11" s="29"/>
      <c r="H11" s="104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6"/>
      <c r="AB11" s="106"/>
      <c r="AC11" s="106"/>
      <c r="AD11" s="106"/>
      <c r="AE11" s="106"/>
      <c r="AF11" s="106"/>
      <c r="AG11" s="106"/>
      <c r="AH11" s="106"/>
      <c r="AI11" s="107"/>
      <c r="AK11" s="16"/>
      <c r="AL11" s="16"/>
      <c r="AM11" s="16"/>
      <c r="AN11" s="16"/>
      <c r="AO11" s="16"/>
      <c r="AP11" s="16"/>
      <c r="AQ11" s="16"/>
    </row>
    <row r="12" spans="1:43" ht="20.25" customHeight="1" thickBot="1" x14ac:dyDescent="0.6">
      <c r="B12" s="51" t="s">
        <v>6</v>
      </c>
      <c r="C12" s="51"/>
      <c r="D12" s="51"/>
      <c r="E12" s="51"/>
      <c r="F12" s="51"/>
      <c r="G12" s="51"/>
      <c r="H12" s="56" t="s">
        <v>7</v>
      </c>
      <c r="I12" s="56"/>
      <c r="J12" s="56"/>
      <c r="K12" s="56"/>
      <c r="L12" s="100"/>
      <c r="M12" s="101" t="s">
        <v>45</v>
      </c>
      <c r="N12" s="102"/>
      <c r="O12" s="102"/>
      <c r="P12" s="102"/>
      <c r="Q12" s="102"/>
      <c r="R12" s="102"/>
      <c r="S12" s="102"/>
      <c r="T12" s="102"/>
      <c r="U12" s="103"/>
      <c r="V12" s="88" t="s">
        <v>8</v>
      </c>
      <c r="W12" s="89"/>
      <c r="X12" s="25" t="s">
        <v>9</v>
      </c>
      <c r="Y12" s="26"/>
      <c r="Z12" s="26"/>
      <c r="AA12" s="110" t="s">
        <v>46</v>
      </c>
      <c r="AB12" s="111"/>
      <c r="AC12" s="111"/>
      <c r="AD12" s="111"/>
      <c r="AE12" s="111"/>
      <c r="AF12" s="111"/>
      <c r="AG12" s="111"/>
      <c r="AH12" s="111"/>
      <c r="AI12" s="112"/>
    </row>
    <row r="13" spans="1:43" ht="20.25" customHeight="1" thickBot="1" x14ac:dyDescent="0.6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29"/>
      <c r="M13" s="104"/>
      <c r="N13" s="105"/>
      <c r="O13" s="105"/>
      <c r="P13" s="105"/>
      <c r="Q13" s="105"/>
      <c r="R13" s="105"/>
      <c r="S13" s="105"/>
      <c r="T13" s="105"/>
      <c r="U13" s="108"/>
      <c r="V13" s="90"/>
      <c r="W13" s="91"/>
      <c r="X13" s="29" t="s">
        <v>10</v>
      </c>
      <c r="Y13" s="30"/>
      <c r="Z13" s="30"/>
      <c r="AA13" s="110" t="s">
        <v>47</v>
      </c>
      <c r="AB13" s="111"/>
      <c r="AC13" s="111"/>
      <c r="AD13" s="111"/>
      <c r="AE13" s="111"/>
      <c r="AF13" s="111"/>
      <c r="AG13" s="111"/>
      <c r="AH13" s="111"/>
      <c r="AI13" s="112"/>
    </row>
    <row r="14" spans="1:43" ht="20.25" customHeight="1" thickBot="1" x14ac:dyDescent="0.6">
      <c r="B14" s="51"/>
      <c r="C14" s="51"/>
      <c r="D14" s="51"/>
      <c r="E14" s="51"/>
      <c r="F14" s="51"/>
      <c r="G14" s="51"/>
      <c r="H14" s="51" t="s">
        <v>11</v>
      </c>
      <c r="I14" s="51"/>
      <c r="J14" s="51"/>
      <c r="K14" s="51"/>
      <c r="L14" s="29"/>
      <c r="M14" s="101" t="s">
        <v>48</v>
      </c>
      <c r="N14" s="102"/>
      <c r="O14" s="102"/>
      <c r="P14" s="102"/>
      <c r="Q14" s="102"/>
      <c r="R14" s="102"/>
      <c r="S14" s="102"/>
      <c r="T14" s="102"/>
      <c r="U14" s="103"/>
      <c r="V14" s="90"/>
      <c r="W14" s="91"/>
      <c r="X14" s="29" t="s">
        <v>12</v>
      </c>
      <c r="Y14" s="30"/>
      <c r="Z14" s="30"/>
      <c r="AA14" s="110" t="s">
        <v>47</v>
      </c>
      <c r="AB14" s="111"/>
      <c r="AC14" s="111"/>
      <c r="AD14" s="111"/>
      <c r="AE14" s="111"/>
      <c r="AF14" s="111"/>
      <c r="AG14" s="111"/>
      <c r="AH14" s="111"/>
      <c r="AI14" s="112"/>
    </row>
    <row r="15" spans="1:43" ht="20.25" customHeight="1" thickBot="1" x14ac:dyDescent="0.6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29"/>
      <c r="M15" s="109"/>
      <c r="N15" s="106"/>
      <c r="O15" s="106"/>
      <c r="P15" s="106"/>
      <c r="Q15" s="106"/>
      <c r="R15" s="106"/>
      <c r="S15" s="106"/>
      <c r="T15" s="106"/>
      <c r="U15" s="107"/>
      <c r="V15" s="92"/>
      <c r="W15" s="93"/>
      <c r="X15" s="27" t="s">
        <v>13</v>
      </c>
      <c r="Y15" s="28"/>
      <c r="Z15" s="28"/>
      <c r="AA15" s="110" t="s">
        <v>49</v>
      </c>
      <c r="AB15" s="111"/>
      <c r="AC15" s="111"/>
      <c r="AD15" s="111"/>
      <c r="AE15" s="111"/>
      <c r="AF15" s="111"/>
      <c r="AG15" s="111"/>
      <c r="AH15" s="111"/>
      <c r="AI15" s="112"/>
    </row>
    <row r="16" spans="1:43" ht="20.25" customHeight="1" x14ac:dyDescent="0.55000000000000004">
      <c r="B16" s="51" t="s">
        <v>14</v>
      </c>
      <c r="C16" s="51"/>
      <c r="D16" s="51"/>
      <c r="E16" s="51"/>
      <c r="F16" s="51"/>
      <c r="G16" s="51"/>
      <c r="H16" s="51" t="s">
        <v>15</v>
      </c>
      <c r="I16" s="51"/>
      <c r="J16" s="51"/>
      <c r="K16" s="51"/>
      <c r="L16" s="29"/>
      <c r="M16" s="14" t="s">
        <v>16</v>
      </c>
      <c r="N16" s="15"/>
      <c r="O16" s="17" t="s">
        <v>50</v>
      </c>
      <c r="P16" s="15" t="s">
        <v>17</v>
      </c>
      <c r="Q16" s="113" t="s">
        <v>50</v>
      </c>
      <c r="R16" s="113"/>
      <c r="S16" s="15" t="s">
        <v>18</v>
      </c>
      <c r="T16" s="113" t="s">
        <v>51</v>
      </c>
      <c r="U16" s="113"/>
      <c r="V16" s="15" t="s">
        <v>19</v>
      </c>
      <c r="W16" s="114" t="s">
        <v>50</v>
      </c>
      <c r="X16" s="114"/>
      <c r="Y16" s="15" t="s">
        <v>20</v>
      </c>
      <c r="Z16" s="114" t="s">
        <v>51</v>
      </c>
      <c r="AA16" s="115"/>
      <c r="AB16" s="22" t="s">
        <v>21</v>
      </c>
      <c r="AC16" s="22" t="s">
        <v>22</v>
      </c>
      <c r="AD16" s="115" t="s">
        <v>50</v>
      </c>
      <c r="AE16" s="115"/>
      <c r="AF16" s="22" t="s">
        <v>20</v>
      </c>
      <c r="AG16" s="115" t="s">
        <v>51</v>
      </c>
      <c r="AH16" s="115"/>
      <c r="AI16" s="23" t="s">
        <v>21</v>
      </c>
    </row>
    <row r="17" spans="2:35" ht="20.25" customHeight="1" thickBot="1" x14ac:dyDescent="0.6">
      <c r="B17" s="51"/>
      <c r="C17" s="51"/>
      <c r="D17" s="51"/>
      <c r="E17" s="51"/>
      <c r="F17" s="51"/>
      <c r="G17" s="51"/>
      <c r="H17" s="51" t="s">
        <v>23</v>
      </c>
      <c r="I17" s="51"/>
      <c r="J17" s="51"/>
      <c r="K17" s="51"/>
      <c r="L17" s="29"/>
      <c r="M17" s="11" t="s">
        <v>16</v>
      </c>
      <c r="N17" s="12"/>
      <c r="O17" s="18" t="s">
        <v>50</v>
      </c>
      <c r="P17" s="12" t="s">
        <v>17</v>
      </c>
      <c r="Q17" s="116" t="s">
        <v>50</v>
      </c>
      <c r="R17" s="116"/>
      <c r="S17" s="12" t="s">
        <v>18</v>
      </c>
      <c r="T17" s="116" t="s">
        <v>51</v>
      </c>
      <c r="U17" s="116"/>
      <c r="V17" s="12" t="s">
        <v>19</v>
      </c>
      <c r="W17" s="117" t="s">
        <v>50</v>
      </c>
      <c r="X17" s="117"/>
      <c r="Y17" s="12" t="s">
        <v>52</v>
      </c>
      <c r="Z17" s="117" t="s">
        <v>51</v>
      </c>
      <c r="AA17" s="117"/>
      <c r="AB17" s="12" t="s">
        <v>21</v>
      </c>
      <c r="AC17" s="12" t="s">
        <v>22</v>
      </c>
      <c r="AD17" s="117" t="s">
        <v>50</v>
      </c>
      <c r="AE17" s="117"/>
      <c r="AF17" s="12" t="s">
        <v>20</v>
      </c>
      <c r="AG17" s="117" t="s">
        <v>51</v>
      </c>
      <c r="AH17" s="117"/>
      <c r="AI17" s="13" t="s">
        <v>21</v>
      </c>
    </row>
    <row r="18" spans="2:35" ht="20.25" customHeight="1" thickBot="1" x14ac:dyDescent="0.6">
      <c r="B18" s="51" t="s">
        <v>24</v>
      </c>
      <c r="C18" s="51"/>
      <c r="D18" s="51"/>
      <c r="E18" s="51"/>
      <c r="F18" s="51"/>
      <c r="G18" s="51"/>
      <c r="H18" s="51" t="s">
        <v>25</v>
      </c>
      <c r="I18" s="51"/>
      <c r="J18" s="51"/>
      <c r="K18" s="51"/>
      <c r="L18" s="29"/>
      <c r="M18" s="144">
        <v>60</v>
      </c>
      <c r="N18" s="145"/>
      <c r="O18" s="145"/>
      <c r="P18" s="145"/>
      <c r="Q18" s="145"/>
      <c r="R18" s="145"/>
      <c r="S18" s="145"/>
      <c r="T18" s="146"/>
      <c r="U18" s="9" t="s">
        <v>26</v>
      </c>
      <c r="V18" s="55" t="s">
        <v>27</v>
      </c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</row>
    <row r="19" spans="2:35" ht="20.25" customHeight="1" thickBot="1" x14ac:dyDescent="0.6">
      <c r="B19" s="51"/>
      <c r="C19" s="51"/>
      <c r="D19" s="51"/>
      <c r="E19" s="51"/>
      <c r="F19" s="51"/>
      <c r="G19" s="51"/>
      <c r="H19" s="51" t="s">
        <v>28</v>
      </c>
      <c r="I19" s="51"/>
      <c r="J19" s="51"/>
      <c r="K19" s="51"/>
      <c r="L19" s="29"/>
      <c r="M19" s="118">
        <v>4</v>
      </c>
      <c r="N19" s="119"/>
      <c r="O19" s="119"/>
      <c r="P19" s="119"/>
      <c r="Q19" s="119"/>
      <c r="R19" s="119"/>
      <c r="S19" s="119"/>
      <c r="T19" s="120"/>
      <c r="U19" s="5" t="s">
        <v>26</v>
      </c>
      <c r="V19" s="56"/>
      <c r="W19" s="56"/>
      <c r="X19" s="35" t="s">
        <v>29</v>
      </c>
      <c r="Y19" s="35"/>
      <c r="Z19" s="35"/>
      <c r="AA19" s="36"/>
      <c r="AB19" s="118">
        <v>4</v>
      </c>
      <c r="AC19" s="119"/>
      <c r="AD19" s="119"/>
      <c r="AE19" s="120"/>
      <c r="AF19" s="44" t="s">
        <v>30</v>
      </c>
      <c r="AG19" s="35"/>
      <c r="AH19" s="35"/>
      <c r="AI19" s="35"/>
    </row>
    <row r="20" spans="2:35" ht="20.25" customHeight="1" thickBot="1" x14ac:dyDescent="0.6">
      <c r="B20" s="51"/>
      <c r="C20" s="51"/>
      <c r="D20" s="51"/>
      <c r="E20" s="51"/>
      <c r="F20" s="51"/>
      <c r="G20" s="51"/>
      <c r="H20" s="57" t="s">
        <v>31</v>
      </c>
      <c r="I20" s="57"/>
      <c r="J20" s="57"/>
      <c r="K20" s="57"/>
      <c r="L20" s="70"/>
      <c r="M20" s="52">
        <f>IF(M18+M19=0,"",M18+M19)</f>
        <v>64</v>
      </c>
      <c r="N20" s="52"/>
      <c r="O20" s="52"/>
      <c r="P20" s="52"/>
      <c r="Q20" s="52"/>
      <c r="R20" s="52"/>
      <c r="S20" s="52"/>
      <c r="T20" s="52"/>
      <c r="U20" s="8" t="s">
        <v>26</v>
      </c>
      <c r="V20" s="57"/>
      <c r="W20" s="57"/>
      <c r="X20" s="79" t="s">
        <v>32</v>
      </c>
      <c r="Y20" s="79"/>
      <c r="Z20" s="79"/>
      <c r="AA20" s="121"/>
      <c r="AB20" s="118">
        <v>2</v>
      </c>
      <c r="AC20" s="119"/>
      <c r="AD20" s="119"/>
      <c r="AE20" s="120"/>
      <c r="AF20" s="122" t="s">
        <v>32</v>
      </c>
      <c r="AG20" s="79"/>
      <c r="AH20" s="79"/>
      <c r="AI20" s="79"/>
    </row>
    <row r="21" spans="2:35" ht="15" customHeight="1" x14ac:dyDescent="0.55000000000000004">
      <c r="B21" s="51" t="s">
        <v>33</v>
      </c>
      <c r="C21" s="51"/>
      <c r="D21" s="51"/>
      <c r="E21" s="51"/>
      <c r="F21" s="51"/>
      <c r="G21" s="29"/>
      <c r="H21" s="135" t="s">
        <v>53</v>
      </c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7"/>
    </row>
    <row r="22" spans="2:35" ht="15" customHeight="1" x14ac:dyDescent="0.55000000000000004">
      <c r="B22" s="51"/>
      <c r="C22" s="51"/>
      <c r="D22" s="51"/>
      <c r="E22" s="51"/>
      <c r="F22" s="51"/>
      <c r="G22" s="29"/>
      <c r="H22" s="138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40"/>
    </row>
    <row r="23" spans="2:35" ht="15" customHeight="1" x14ac:dyDescent="0.55000000000000004">
      <c r="B23" s="51"/>
      <c r="C23" s="51"/>
      <c r="D23" s="51"/>
      <c r="E23" s="51"/>
      <c r="F23" s="51"/>
      <c r="G23" s="29"/>
      <c r="H23" s="138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40"/>
    </row>
    <row r="24" spans="2:35" ht="15" customHeight="1" thickBot="1" x14ac:dyDescent="0.6">
      <c r="B24" s="51"/>
      <c r="C24" s="51"/>
      <c r="D24" s="51"/>
      <c r="E24" s="51"/>
      <c r="F24" s="51"/>
      <c r="G24" s="29"/>
      <c r="H24" s="141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3"/>
    </row>
    <row r="25" spans="2:35" ht="15" customHeight="1" x14ac:dyDescent="0.55000000000000004">
      <c r="B25" s="51" t="s">
        <v>34</v>
      </c>
      <c r="C25" s="51"/>
      <c r="D25" s="51"/>
      <c r="E25" s="51"/>
      <c r="F25" s="51"/>
      <c r="G25" s="29"/>
      <c r="H25" s="123" t="s">
        <v>54</v>
      </c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5"/>
    </row>
    <row r="26" spans="2:35" ht="15" customHeight="1" x14ac:dyDescent="0.55000000000000004">
      <c r="B26" s="51"/>
      <c r="C26" s="51"/>
      <c r="D26" s="51"/>
      <c r="E26" s="51"/>
      <c r="F26" s="51"/>
      <c r="G26" s="29"/>
      <c r="H26" s="126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8"/>
    </row>
    <row r="27" spans="2:35" ht="15" customHeight="1" x14ac:dyDescent="0.55000000000000004">
      <c r="B27" s="51"/>
      <c r="C27" s="51"/>
      <c r="D27" s="51"/>
      <c r="E27" s="51"/>
      <c r="F27" s="51"/>
      <c r="G27" s="29"/>
      <c r="H27" s="126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8"/>
    </row>
    <row r="28" spans="2:35" ht="15" customHeight="1" thickBot="1" x14ac:dyDescent="0.6">
      <c r="B28" s="51"/>
      <c r="C28" s="51"/>
      <c r="D28" s="51"/>
      <c r="E28" s="51"/>
      <c r="F28" s="51"/>
      <c r="G28" s="29"/>
      <c r="H28" s="129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1"/>
    </row>
    <row r="29" spans="2:35" ht="15" customHeight="1" x14ac:dyDescent="0.55000000000000004">
      <c r="B29" s="72" t="s">
        <v>35</v>
      </c>
      <c r="C29" s="51"/>
      <c r="D29" s="51"/>
      <c r="E29" s="51"/>
      <c r="F29" s="51"/>
      <c r="G29" s="29"/>
      <c r="H29" s="132" t="s">
        <v>55</v>
      </c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4"/>
    </row>
    <row r="30" spans="2:35" ht="15" customHeight="1" x14ac:dyDescent="0.55000000000000004">
      <c r="B30" s="51"/>
      <c r="C30" s="51"/>
      <c r="D30" s="51"/>
      <c r="E30" s="51"/>
      <c r="F30" s="51"/>
      <c r="G30" s="29"/>
      <c r="H30" s="126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8"/>
    </row>
    <row r="31" spans="2:35" ht="15" customHeight="1" x14ac:dyDescent="0.55000000000000004">
      <c r="B31" s="51"/>
      <c r="C31" s="51"/>
      <c r="D31" s="51"/>
      <c r="E31" s="51"/>
      <c r="F31" s="51"/>
      <c r="G31" s="29"/>
      <c r="H31" s="126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8"/>
    </row>
    <row r="32" spans="2:35" ht="15" customHeight="1" thickBot="1" x14ac:dyDescent="0.6">
      <c r="B32" s="51"/>
      <c r="C32" s="51"/>
      <c r="D32" s="51"/>
      <c r="E32" s="51"/>
      <c r="F32" s="51"/>
      <c r="G32" s="29"/>
      <c r="H32" s="129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1"/>
    </row>
    <row r="33" spans="1:43" ht="15" customHeight="1" x14ac:dyDescent="0.55000000000000004">
      <c r="B33" s="73" t="s">
        <v>36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5" spans="1:43" ht="15" customHeight="1" x14ac:dyDescent="0.55000000000000004">
      <c r="B35" s="1" t="s">
        <v>37</v>
      </c>
    </row>
    <row r="36" spans="1:43" ht="15" customHeight="1" x14ac:dyDescent="0.55000000000000004">
      <c r="D36" s="1" t="s">
        <v>38</v>
      </c>
      <c r="E36" s="34" t="str">
        <f>IFERROR(VLOOKUP($H$10,各浄水場データ!$B$16:$G$23,2,FALSE),"")</f>
        <v>736-0089</v>
      </c>
      <c r="F36" s="34"/>
      <c r="G36" s="34"/>
      <c r="H36" s="34"/>
      <c r="I36" s="34"/>
      <c r="J36" s="34"/>
      <c r="K36" s="34"/>
      <c r="AK36" s="16"/>
      <c r="AL36" s="16"/>
      <c r="AM36" s="16"/>
      <c r="AN36" s="16"/>
      <c r="AO36" s="16"/>
      <c r="AP36" s="16"/>
      <c r="AQ36" s="16"/>
    </row>
    <row r="37" spans="1:43" ht="15" customHeight="1" x14ac:dyDescent="0.55000000000000004">
      <c r="E37" s="34" t="str">
        <f>IFERROR(VLOOKUP($H$10,各浄水場データ!$B$16:$G$23,3,FALSE),"")</f>
        <v>広島市安芸区畑賀町2970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K37" s="16"/>
      <c r="AL37" s="16"/>
      <c r="AM37" s="16"/>
      <c r="AN37" s="16"/>
      <c r="AO37" s="16"/>
      <c r="AP37" s="16"/>
      <c r="AQ37" s="16"/>
    </row>
    <row r="38" spans="1:43" ht="15" customHeight="1" x14ac:dyDescent="0.55000000000000004">
      <c r="D38" s="74" t="s">
        <v>39</v>
      </c>
      <c r="E38" s="74"/>
      <c r="F38" s="74"/>
      <c r="G38" s="74"/>
      <c r="H38" s="74"/>
      <c r="I38" s="34" t="str">
        <f>IFERROR(VLOOKUP($H$10,各浄水場データ!$B$16:$G$23,4,FALSE),"")</f>
        <v>082-827-1123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K38" s="16"/>
      <c r="AL38" s="16"/>
      <c r="AM38" s="16"/>
      <c r="AN38" s="16"/>
      <c r="AO38" s="16"/>
      <c r="AP38" s="16"/>
      <c r="AQ38" s="16"/>
    </row>
    <row r="39" spans="1:43" ht="15" customHeight="1" x14ac:dyDescent="0.55000000000000004">
      <c r="D39" s="74" t="s">
        <v>40</v>
      </c>
      <c r="E39" s="74"/>
      <c r="F39" s="74"/>
      <c r="G39" s="74"/>
      <c r="H39" s="74"/>
      <c r="I39" s="34" t="str">
        <f>IFERROR(VLOOKUP($H$10,各浄水場データ!$B$16:$G$23,5,FALSE),"")</f>
        <v>082-827-1217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K39" s="16"/>
      <c r="AL39" s="16"/>
      <c r="AM39" s="16"/>
      <c r="AN39" s="16"/>
      <c r="AO39" s="16"/>
      <c r="AP39" s="16"/>
      <c r="AQ39" s="16"/>
    </row>
    <row r="40" spans="1:43" ht="15" customHeight="1" x14ac:dyDescent="0.55000000000000004">
      <c r="D40" s="74" t="s">
        <v>41</v>
      </c>
      <c r="E40" s="74"/>
      <c r="F40" s="74"/>
      <c r="G40" s="74"/>
      <c r="H40" s="74"/>
      <c r="I40" s="34" t="str">
        <f>IFERROR(VLOOKUP($H$10,各浄水場データ!$B$16:$G$23,6,FALSE),"")</f>
        <v>hs-sjosui@union.hiroshima-water.lg.jp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K40" s="16"/>
      <c r="AL40" s="16"/>
      <c r="AM40" s="16"/>
      <c r="AN40" s="16"/>
      <c r="AO40" s="16"/>
      <c r="AP40" s="16"/>
      <c r="AQ40" s="16"/>
    </row>
    <row r="41" spans="1:43" ht="15" customHeight="1" thickBot="1" x14ac:dyDescent="0.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16"/>
      <c r="AL41" s="16"/>
      <c r="AM41" s="16"/>
      <c r="AN41" s="16"/>
      <c r="AO41" s="16"/>
      <c r="AP41" s="16"/>
      <c r="AQ41" s="16"/>
    </row>
    <row r="42" spans="1:43" ht="15" customHeight="1" thickTop="1" x14ac:dyDescent="0.55000000000000004">
      <c r="A42" s="2" t="s">
        <v>42</v>
      </c>
      <c r="AK42" s="16"/>
      <c r="AL42" s="16"/>
      <c r="AM42" s="16"/>
      <c r="AN42" s="16"/>
      <c r="AO42" s="16"/>
      <c r="AP42" s="16"/>
      <c r="AQ42" s="16"/>
    </row>
    <row r="43" spans="1:43" ht="15" customHeight="1" x14ac:dyDescent="0.55000000000000004">
      <c r="B43" s="43" t="str">
        <f>IFERROR(VLOOKUP($H$10,各浄水場データ!$B$28:$I$35,2,FALSE),"")</f>
        <v>所長</v>
      </c>
      <c r="C43" s="43"/>
      <c r="D43" s="43"/>
      <c r="E43" s="43"/>
      <c r="F43" s="43" t="str">
        <f>IFERROR(VLOOKUP($H$10,各浄水場データ!$B$28:$I$35,3,FALSE),"")</f>
        <v>次長</v>
      </c>
      <c r="G43" s="43"/>
      <c r="H43" s="43"/>
      <c r="I43" s="43"/>
      <c r="J43" s="43" t="str">
        <f>IFERROR(VLOOKUP($H$10,各浄水場データ!$B$28:$I$35,4,FALSE),"")</f>
        <v>総務課長</v>
      </c>
      <c r="K43" s="43"/>
      <c r="L43" s="43"/>
      <c r="M43" s="43"/>
      <c r="N43" s="43" t="str">
        <f>IFERROR(VLOOKUP($H$10,各浄水場データ!$B$28:$I$35,5,FALSE),"")</f>
        <v>瀬野川浄水課長</v>
      </c>
      <c r="O43" s="43"/>
      <c r="P43" s="43"/>
      <c r="Q43" s="43"/>
      <c r="R43" s="43" t="str">
        <f>IFERROR(VLOOKUP($H$10,各浄水場データ!$B$28:$I$35,6,FALSE),"")</f>
        <v>主査</v>
      </c>
      <c r="S43" s="43"/>
      <c r="T43" s="43"/>
      <c r="U43" s="43"/>
      <c r="V43" s="43" t="str">
        <f>IFERROR(VLOOKUP($H$10,各浄水場データ!$B$28:$I$35,7,FALSE),"")</f>
        <v>課員</v>
      </c>
      <c r="W43" s="43"/>
      <c r="X43" s="43"/>
      <c r="Y43" s="43"/>
      <c r="Z43" s="43"/>
      <c r="AA43" s="43"/>
      <c r="AB43" s="43"/>
      <c r="AC43" s="43"/>
      <c r="AD43" s="43"/>
      <c r="AE43" s="10"/>
      <c r="AF43" s="10"/>
      <c r="AG43" s="43" t="str">
        <f>IFERROR(VLOOKUP($H$10,各浄水場データ!$B$28:$I$35,8,FALSE),"")</f>
        <v>連絡確認欄</v>
      </c>
      <c r="AH43" s="43"/>
      <c r="AI43" s="43"/>
      <c r="AK43" s="16"/>
      <c r="AL43" s="16"/>
      <c r="AM43" s="16"/>
      <c r="AN43" s="16"/>
      <c r="AO43" s="16"/>
      <c r="AP43" s="16"/>
      <c r="AQ43" s="16"/>
    </row>
    <row r="44" spans="1:43" ht="15" customHeight="1" x14ac:dyDescent="0.55000000000000004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G44" s="35"/>
      <c r="AH44" s="35"/>
      <c r="AI44" s="35"/>
      <c r="AK44" s="16"/>
      <c r="AL44" s="16"/>
      <c r="AM44" s="16"/>
      <c r="AN44" s="16"/>
      <c r="AO44" s="16"/>
      <c r="AP44" s="16"/>
      <c r="AQ44" s="16"/>
    </row>
    <row r="45" spans="1:43" ht="15" customHeight="1" x14ac:dyDescent="0.55000000000000004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G45" s="35"/>
      <c r="AH45" s="35"/>
      <c r="AI45" s="35"/>
      <c r="AK45" s="16"/>
      <c r="AL45" s="16"/>
      <c r="AM45" s="16"/>
      <c r="AN45" s="16"/>
      <c r="AO45" s="16"/>
      <c r="AP45" s="16"/>
      <c r="AQ45" s="16"/>
    </row>
    <row r="46" spans="1:43" ht="15" customHeight="1" x14ac:dyDescent="0.55000000000000004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G46" s="35"/>
      <c r="AH46" s="35"/>
      <c r="AI46" s="35"/>
      <c r="AK46" s="16"/>
      <c r="AL46" s="16"/>
      <c r="AM46" s="16"/>
      <c r="AN46" s="16"/>
      <c r="AO46" s="16"/>
      <c r="AP46" s="16"/>
      <c r="AQ46" s="16"/>
    </row>
  </sheetData>
  <mergeCells count="80">
    <mergeCell ref="V43:AD43"/>
    <mergeCell ref="AG43:AI43"/>
    <mergeCell ref="B44:E46"/>
    <mergeCell ref="F44:I46"/>
    <mergeCell ref="J44:M46"/>
    <mergeCell ref="N44:Q46"/>
    <mergeCell ref="R44:U46"/>
    <mergeCell ref="V44:AD46"/>
    <mergeCell ref="AG44:AI46"/>
    <mergeCell ref="B43:E43"/>
    <mergeCell ref="F43:I43"/>
    <mergeCell ref="J43:M43"/>
    <mergeCell ref="N43:Q43"/>
    <mergeCell ref="R43:U43"/>
    <mergeCell ref="B33:AI33"/>
    <mergeCell ref="E37:AI37"/>
    <mergeCell ref="D38:H38"/>
    <mergeCell ref="I38:AI38"/>
    <mergeCell ref="D39:H39"/>
    <mergeCell ref="I39:AI39"/>
    <mergeCell ref="D40:H40"/>
    <mergeCell ref="I40:AI40"/>
    <mergeCell ref="E36:K36"/>
    <mergeCell ref="AF20:AI20"/>
    <mergeCell ref="B25:G28"/>
    <mergeCell ref="H25:AI28"/>
    <mergeCell ref="B29:G32"/>
    <mergeCell ref="H29:AI32"/>
    <mergeCell ref="B21:G24"/>
    <mergeCell ref="H21:AI24"/>
    <mergeCell ref="B18:G20"/>
    <mergeCell ref="H18:L18"/>
    <mergeCell ref="M18:T18"/>
    <mergeCell ref="V18:AI18"/>
    <mergeCell ref="H19:L19"/>
    <mergeCell ref="M19:T19"/>
    <mergeCell ref="V19:W20"/>
    <mergeCell ref="X19:AA19"/>
    <mergeCell ref="AB19:AE19"/>
    <mergeCell ref="AF19:AI19"/>
    <mergeCell ref="H20:L20"/>
    <mergeCell ref="M20:T20"/>
    <mergeCell ref="X20:AA20"/>
    <mergeCell ref="AB20:AE20"/>
    <mergeCell ref="AD16:AE16"/>
    <mergeCell ref="AG16:AH16"/>
    <mergeCell ref="H17:L17"/>
    <mergeCell ref="Q17:R17"/>
    <mergeCell ref="T17:U17"/>
    <mergeCell ref="W17:X17"/>
    <mergeCell ref="Z17:AA17"/>
    <mergeCell ref="AD17:AE17"/>
    <mergeCell ref="AG17:AH17"/>
    <mergeCell ref="Z16:AA16"/>
    <mergeCell ref="B16:G17"/>
    <mergeCell ref="H16:L16"/>
    <mergeCell ref="Q16:R16"/>
    <mergeCell ref="T16:U16"/>
    <mergeCell ref="W16:X16"/>
    <mergeCell ref="B10:G11"/>
    <mergeCell ref="H10:AI11"/>
    <mergeCell ref="B12:G15"/>
    <mergeCell ref="H12:L13"/>
    <mergeCell ref="M12:U13"/>
    <mergeCell ref="V12:W15"/>
    <mergeCell ref="H14:L15"/>
    <mergeCell ref="M14:U15"/>
    <mergeCell ref="X15:Z15"/>
    <mergeCell ref="X14:Z14"/>
    <mergeCell ref="X13:Z13"/>
    <mergeCell ref="X12:Z12"/>
    <mergeCell ref="AA15:AI15"/>
    <mergeCell ref="AA14:AI14"/>
    <mergeCell ref="AA13:AI13"/>
    <mergeCell ref="AA12:AI12"/>
    <mergeCell ref="K7:Z8"/>
    <mergeCell ref="Z1:AJ2"/>
    <mergeCell ref="A3:J3"/>
    <mergeCell ref="A4:J4"/>
    <mergeCell ref="A5:J5"/>
  </mergeCells>
  <phoneticPr fontId="1"/>
  <pageMargins left="0.25" right="0.25" top="0.75" bottom="0.75" header="0.3" footer="0.3"/>
  <pageSetup paperSize="9" scale="9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FA82DC5D-BBFF-49FF-B661-38C591CFE58E}">
          <x14:formula1>
            <xm:f>各浄水場データ!$B$4:$B$11</xm:f>
          </x14:formula1>
          <xm:sqref>H10:AI11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5B869-2C9C-40DD-9094-5120428E99C5}">
  <sheetPr codeName="Sheet2"/>
  <dimension ref="A1:I35"/>
  <sheetViews>
    <sheetView zoomScale="85" zoomScaleNormal="85" workbookViewId="0">
      <selection activeCell="E8" sqref="E8"/>
    </sheetView>
  </sheetViews>
  <sheetFormatPr defaultRowHeight="18" x14ac:dyDescent="0.55000000000000004"/>
  <cols>
    <col min="2" max="2" width="40.08203125" bestFit="1" customWidth="1"/>
    <col min="3" max="3" width="25.5" bestFit="1" customWidth="1"/>
    <col min="4" max="4" width="46.58203125" bestFit="1" customWidth="1"/>
    <col min="5" max="5" width="17.75" bestFit="1" customWidth="1"/>
    <col min="6" max="6" width="14" bestFit="1" customWidth="1"/>
    <col min="7" max="7" width="37.58203125" bestFit="1" customWidth="1"/>
    <col min="8" max="9" width="13.58203125" bestFit="1" customWidth="1"/>
    <col min="10" max="10" width="37.58203125" bestFit="1" customWidth="1"/>
  </cols>
  <sheetData>
    <row r="1" spans="1:7" x14ac:dyDescent="0.55000000000000004">
      <c r="A1" t="s">
        <v>56</v>
      </c>
    </row>
    <row r="2" spans="1:7" ht="22.5" x14ac:dyDescent="0.55000000000000004">
      <c r="B2" s="19" t="s">
        <v>57</v>
      </c>
    </row>
    <row r="3" spans="1:7" x14ac:dyDescent="0.55000000000000004">
      <c r="B3" s="20" t="s">
        <v>58</v>
      </c>
      <c r="C3" s="20" t="s">
        <v>59</v>
      </c>
      <c r="D3" s="20" t="s">
        <v>60</v>
      </c>
      <c r="E3" s="20" t="s">
        <v>61</v>
      </c>
    </row>
    <row r="4" spans="1:7" x14ac:dyDescent="0.55000000000000004">
      <c r="B4" s="6" t="s">
        <v>44</v>
      </c>
      <c r="C4" s="7" t="s">
        <v>62</v>
      </c>
      <c r="D4" s="7" t="s">
        <v>63</v>
      </c>
      <c r="E4" s="7" t="s">
        <v>64</v>
      </c>
    </row>
    <row r="5" spans="1:7" x14ac:dyDescent="0.55000000000000004">
      <c r="B5" s="6" t="s">
        <v>65</v>
      </c>
      <c r="C5" s="6" t="s">
        <v>66</v>
      </c>
      <c r="D5" s="6" t="s">
        <v>67</v>
      </c>
      <c r="E5" s="7" t="s">
        <v>68</v>
      </c>
    </row>
    <row r="6" spans="1:7" x14ac:dyDescent="0.55000000000000004">
      <c r="B6" s="6" t="s">
        <v>69</v>
      </c>
      <c r="C6" s="6" t="s">
        <v>66</v>
      </c>
      <c r="D6" s="6" t="s">
        <v>67</v>
      </c>
      <c r="E6" s="7" t="s">
        <v>70</v>
      </c>
    </row>
    <row r="7" spans="1:7" x14ac:dyDescent="0.55000000000000004">
      <c r="B7" s="6" t="s">
        <v>71</v>
      </c>
      <c r="C7" s="6" t="s">
        <v>66</v>
      </c>
      <c r="D7" s="6" t="s">
        <v>72</v>
      </c>
      <c r="E7" s="6" t="s">
        <v>73</v>
      </c>
    </row>
    <row r="8" spans="1:7" x14ac:dyDescent="0.55000000000000004">
      <c r="B8" s="6" t="s">
        <v>74</v>
      </c>
      <c r="C8" s="6" t="s">
        <v>66</v>
      </c>
      <c r="D8" s="6" t="s">
        <v>75</v>
      </c>
      <c r="E8" s="6" t="s">
        <v>73</v>
      </c>
    </row>
    <row r="9" spans="1:7" x14ac:dyDescent="0.55000000000000004">
      <c r="B9" s="6" t="s">
        <v>76</v>
      </c>
      <c r="C9" s="6" t="s">
        <v>62</v>
      </c>
      <c r="D9" s="6" t="s">
        <v>77</v>
      </c>
      <c r="E9" s="6" t="s">
        <v>73</v>
      </c>
    </row>
    <row r="10" spans="1:7" x14ac:dyDescent="0.55000000000000004">
      <c r="B10" s="6" t="s">
        <v>78</v>
      </c>
      <c r="C10" s="6" t="s">
        <v>62</v>
      </c>
      <c r="D10" s="6" t="s">
        <v>77</v>
      </c>
      <c r="E10" s="6" t="s">
        <v>73</v>
      </c>
    </row>
    <row r="11" spans="1:7" x14ac:dyDescent="0.55000000000000004">
      <c r="B11" s="6"/>
      <c r="C11" s="6"/>
      <c r="D11" s="6"/>
      <c r="E11" s="6" t="s">
        <v>79</v>
      </c>
    </row>
    <row r="14" spans="1:7" ht="22.5" x14ac:dyDescent="0.55000000000000004">
      <c r="B14" s="19" t="s">
        <v>80</v>
      </c>
    </row>
    <row r="15" spans="1:7" x14ac:dyDescent="0.55000000000000004">
      <c r="B15" s="20" t="s">
        <v>58</v>
      </c>
      <c r="C15" s="20" t="s">
        <v>81</v>
      </c>
      <c r="D15" s="20" t="s">
        <v>82</v>
      </c>
      <c r="E15" s="20" t="s">
        <v>10</v>
      </c>
      <c r="F15" s="20" t="s">
        <v>12</v>
      </c>
      <c r="G15" s="20" t="s">
        <v>13</v>
      </c>
    </row>
    <row r="16" spans="1:7" x14ac:dyDescent="0.55000000000000004">
      <c r="B16" s="6" t="s">
        <v>44</v>
      </c>
      <c r="C16" s="6" t="s">
        <v>83</v>
      </c>
      <c r="D16" s="6" t="s">
        <v>84</v>
      </c>
      <c r="E16" s="6" t="s">
        <v>85</v>
      </c>
      <c r="F16" s="6" t="s">
        <v>86</v>
      </c>
      <c r="G16" s="6" t="s">
        <v>87</v>
      </c>
    </row>
    <row r="17" spans="2:9" x14ac:dyDescent="0.55000000000000004">
      <c r="B17" s="6" t="s">
        <v>65</v>
      </c>
      <c r="C17" s="6" t="s">
        <v>88</v>
      </c>
      <c r="D17" s="6" t="s">
        <v>89</v>
      </c>
      <c r="E17" s="6" t="s">
        <v>90</v>
      </c>
      <c r="F17" s="6" t="s">
        <v>91</v>
      </c>
      <c r="G17" s="6" t="s">
        <v>92</v>
      </c>
    </row>
    <row r="18" spans="2:9" x14ac:dyDescent="0.55000000000000004">
      <c r="B18" s="6" t="s">
        <v>69</v>
      </c>
      <c r="C18" s="6" t="s">
        <v>93</v>
      </c>
      <c r="D18" s="6" t="s">
        <v>94</v>
      </c>
      <c r="E18" s="6" t="s">
        <v>95</v>
      </c>
      <c r="F18" s="6" t="s">
        <v>96</v>
      </c>
      <c r="G18" s="6" t="s">
        <v>97</v>
      </c>
    </row>
    <row r="19" spans="2:9" x14ac:dyDescent="0.55000000000000004">
      <c r="B19" s="6" t="s">
        <v>71</v>
      </c>
      <c r="C19" s="6" t="s">
        <v>98</v>
      </c>
      <c r="D19" s="6" t="s">
        <v>99</v>
      </c>
      <c r="E19" s="6" t="s">
        <v>100</v>
      </c>
      <c r="F19" s="6" t="s">
        <v>101</v>
      </c>
      <c r="G19" s="6" t="s">
        <v>102</v>
      </c>
    </row>
    <row r="20" spans="2:9" x14ac:dyDescent="0.55000000000000004">
      <c r="B20" s="6" t="s">
        <v>74</v>
      </c>
      <c r="C20" s="6" t="s">
        <v>103</v>
      </c>
      <c r="D20" s="6" t="s">
        <v>104</v>
      </c>
      <c r="E20" s="6" t="s">
        <v>105</v>
      </c>
      <c r="F20" s="6" t="s">
        <v>106</v>
      </c>
      <c r="G20" s="6" t="s">
        <v>107</v>
      </c>
    </row>
    <row r="21" spans="2:9" x14ac:dyDescent="0.55000000000000004">
      <c r="B21" s="6" t="s">
        <v>76</v>
      </c>
      <c r="C21" s="6" t="s">
        <v>108</v>
      </c>
      <c r="D21" s="6" t="s">
        <v>109</v>
      </c>
      <c r="E21" s="6" t="s">
        <v>110</v>
      </c>
      <c r="F21" s="6" t="s">
        <v>111</v>
      </c>
      <c r="G21" s="6" t="s">
        <v>112</v>
      </c>
    </row>
    <row r="22" spans="2:9" x14ac:dyDescent="0.55000000000000004">
      <c r="B22" s="6" t="s">
        <v>78</v>
      </c>
      <c r="C22" s="6" t="s">
        <v>108</v>
      </c>
      <c r="D22" s="6" t="s">
        <v>109</v>
      </c>
      <c r="E22" s="6" t="s">
        <v>110</v>
      </c>
      <c r="F22" s="6" t="s">
        <v>111</v>
      </c>
      <c r="G22" s="6" t="s">
        <v>112</v>
      </c>
    </row>
    <row r="23" spans="2:9" x14ac:dyDescent="0.55000000000000004">
      <c r="B23" s="6"/>
      <c r="C23" s="6"/>
      <c r="D23" s="6"/>
      <c r="E23" s="6"/>
      <c r="F23" s="6"/>
      <c r="G23" s="6"/>
    </row>
    <row r="26" spans="2:9" ht="22.5" x14ac:dyDescent="0.55000000000000004">
      <c r="B26" s="19" t="s">
        <v>113</v>
      </c>
    </row>
    <row r="27" spans="2:9" x14ac:dyDescent="0.55000000000000004">
      <c r="B27" s="20" t="s">
        <v>58</v>
      </c>
      <c r="C27" s="20" t="s">
        <v>114</v>
      </c>
      <c r="D27" s="20" t="s">
        <v>115</v>
      </c>
      <c r="E27" s="20" t="s">
        <v>116</v>
      </c>
      <c r="F27" s="20" t="s">
        <v>117</v>
      </c>
      <c r="G27" s="20" t="s">
        <v>118</v>
      </c>
      <c r="H27" s="20" t="s">
        <v>119</v>
      </c>
      <c r="I27" s="20" t="s">
        <v>120</v>
      </c>
    </row>
    <row r="28" spans="2:9" x14ac:dyDescent="0.55000000000000004">
      <c r="B28" s="21" t="s">
        <v>44</v>
      </c>
      <c r="C28" s="7" t="s">
        <v>121</v>
      </c>
      <c r="D28" s="7" t="s">
        <v>122</v>
      </c>
      <c r="E28" s="7" t="s">
        <v>123</v>
      </c>
      <c r="F28" s="7" t="s">
        <v>124</v>
      </c>
      <c r="G28" s="7" t="s">
        <v>125</v>
      </c>
      <c r="H28" s="7" t="s">
        <v>126</v>
      </c>
      <c r="I28" s="7" t="s">
        <v>127</v>
      </c>
    </row>
    <row r="29" spans="2:9" x14ac:dyDescent="0.55000000000000004">
      <c r="B29" s="6" t="s">
        <v>65</v>
      </c>
      <c r="C29" s="7" t="s">
        <v>121</v>
      </c>
      <c r="D29" s="6" t="s">
        <v>128</v>
      </c>
      <c r="E29" s="7" t="s">
        <v>129</v>
      </c>
      <c r="F29" s="7" t="s">
        <v>130</v>
      </c>
      <c r="G29" s="7" t="s">
        <v>130</v>
      </c>
      <c r="H29" s="7" t="s">
        <v>130</v>
      </c>
      <c r="I29" s="7" t="s">
        <v>127</v>
      </c>
    </row>
    <row r="30" spans="2:9" x14ac:dyDescent="0.55000000000000004">
      <c r="B30" s="6" t="s">
        <v>69</v>
      </c>
      <c r="C30" s="7" t="s">
        <v>121</v>
      </c>
      <c r="D30" s="6" t="s">
        <v>128</v>
      </c>
      <c r="E30" s="7" t="s">
        <v>129</v>
      </c>
      <c r="F30" s="7" t="s">
        <v>130</v>
      </c>
      <c r="G30" s="7" t="s">
        <v>130</v>
      </c>
      <c r="H30" s="7" t="s">
        <v>130</v>
      </c>
      <c r="I30" s="7" t="s">
        <v>127</v>
      </c>
    </row>
    <row r="31" spans="2:9" x14ac:dyDescent="0.55000000000000004">
      <c r="B31" s="6" t="s">
        <v>71</v>
      </c>
      <c r="C31" s="7" t="s">
        <v>121</v>
      </c>
      <c r="D31" s="6" t="s">
        <v>128</v>
      </c>
      <c r="E31" s="6" t="s">
        <v>129</v>
      </c>
      <c r="F31" s="6" t="s">
        <v>130</v>
      </c>
      <c r="G31" s="6" t="s">
        <v>130</v>
      </c>
      <c r="H31" s="6" t="s">
        <v>130</v>
      </c>
      <c r="I31" s="7" t="s">
        <v>127</v>
      </c>
    </row>
    <row r="32" spans="2:9" x14ac:dyDescent="0.55000000000000004">
      <c r="B32" s="6" t="s">
        <v>74</v>
      </c>
      <c r="C32" s="7" t="s">
        <v>121</v>
      </c>
      <c r="D32" s="6" t="s">
        <v>128</v>
      </c>
      <c r="E32" s="6" t="s">
        <v>129</v>
      </c>
      <c r="F32" s="6" t="s">
        <v>131</v>
      </c>
      <c r="G32" s="6" t="s">
        <v>130</v>
      </c>
      <c r="H32" s="6" t="s">
        <v>130</v>
      </c>
      <c r="I32" s="7" t="s">
        <v>127</v>
      </c>
    </row>
    <row r="33" spans="2:9" x14ac:dyDescent="0.55000000000000004">
      <c r="B33" s="6" t="s">
        <v>76</v>
      </c>
      <c r="C33" s="7" t="s">
        <v>121</v>
      </c>
      <c r="D33" s="6" t="s">
        <v>132</v>
      </c>
      <c r="E33" s="6" t="s">
        <v>125</v>
      </c>
      <c r="F33" s="6" t="s">
        <v>130</v>
      </c>
      <c r="G33" s="6" t="s">
        <v>133</v>
      </c>
      <c r="H33" s="6" t="s">
        <v>130</v>
      </c>
      <c r="I33" s="7" t="s">
        <v>127</v>
      </c>
    </row>
    <row r="34" spans="2:9" x14ac:dyDescent="0.55000000000000004">
      <c r="B34" s="6" t="s">
        <v>134</v>
      </c>
      <c r="C34" s="7" t="s">
        <v>121</v>
      </c>
      <c r="D34" s="6" t="s">
        <v>132</v>
      </c>
      <c r="E34" s="6" t="s">
        <v>125</v>
      </c>
      <c r="F34" s="6" t="s">
        <v>130</v>
      </c>
      <c r="G34" s="6" t="s">
        <v>130</v>
      </c>
      <c r="H34" s="6" t="s">
        <v>130</v>
      </c>
      <c r="I34" s="7" t="s">
        <v>127</v>
      </c>
    </row>
    <row r="35" spans="2:9" x14ac:dyDescent="0.55000000000000004">
      <c r="B35" s="6"/>
      <c r="C35" s="7"/>
      <c r="D35" s="6"/>
      <c r="E35" s="6"/>
      <c r="F35" s="6"/>
      <c r="G35" s="6"/>
      <c r="H35" s="6"/>
      <c r="I35" s="7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ac88e6-d03d-4165-b8a1-2d0d49467175">
      <Terms xmlns="http://schemas.microsoft.com/office/infopath/2007/PartnerControls"/>
    </lcf76f155ced4ddcb4097134ff3c332f>
    <TaxCatchAll xmlns="df76124f-2728-4d8a-86fb-3adf4e0c7c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98F913E13E494DAE7E94318C051C87" ma:contentTypeVersion="15" ma:contentTypeDescription="新しいドキュメントを作成します。" ma:contentTypeScope="" ma:versionID="b7223a2e8e1060472f68601441f011e3">
  <xsd:schema xmlns:xsd="http://www.w3.org/2001/XMLSchema" xmlns:xs="http://www.w3.org/2001/XMLSchema" xmlns:p="http://schemas.microsoft.com/office/2006/metadata/properties" xmlns:ns2="63ac88e6-d03d-4165-b8a1-2d0d49467175" xmlns:ns3="df76124f-2728-4d8a-86fb-3adf4e0c7c43" targetNamespace="http://schemas.microsoft.com/office/2006/metadata/properties" ma:root="true" ma:fieldsID="d862ca5f024e82d82a2bce6b3115f164" ns2:_="" ns3:_="">
    <xsd:import namespace="63ac88e6-d03d-4165-b8a1-2d0d49467175"/>
    <xsd:import namespace="df76124f-2728-4d8a-86fb-3adf4e0c7c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c88e6-d03d-4165-b8a1-2d0d494671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ac10366e-0cd8-4365-97fa-5b436d3dc0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124f-2728-4d8a-86fb-3adf4e0c7c4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feda034-9f3a-44ce-af73-dae134b032d5}" ma:internalName="TaxCatchAll" ma:showField="CatchAllData" ma:web="df76124f-2728-4d8a-86fb-3adf4e0c7c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6B83D7-55D5-41AF-97A8-5B62424B7E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A8887-D097-4207-AF7B-3F248BF5370B}">
  <ds:schemaRefs>
    <ds:schemaRef ds:uri="63ac88e6-d03d-4165-b8a1-2d0d49467175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df76124f-2728-4d8a-86fb-3adf4e0c7c43"/>
  </ds:schemaRefs>
</ds:datastoreItem>
</file>

<file path=customXml/itemProps3.xml><?xml version="1.0" encoding="utf-8"?>
<ds:datastoreItem xmlns:ds="http://schemas.openxmlformats.org/officeDocument/2006/customXml" ds:itemID="{ED725209-501A-45AA-BB95-03AB2E708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ac88e6-d03d-4165-b8a1-2d0d49467175"/>
    <ds:schemaRef ds:uri="df76124f-2728-4d8a-86fb-3adf4e0c7c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見学申込書</vt:lpstr>
      <vt:lpstr>見学申込書 (記入例)</vt:lpstr>
      <vt:lpstr>各浄水場データ</vt:lpstr>
      <vt:lpstr>見学申込書!Print_Area</vt:lpstr>
      <vt:lpstr>'見学申込書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宥免 憲樹</dc:creator>
  <cp:keywords/>
  <dc:description/>
  <cp:lastModifiedBy>徳山 直弥</cp:lastModifiedBy>
  <cp:revision/>
  <dcterms:created xsi:type="dcterms:W3CDTF">2023-11-14T00:27:51Z</dcterms:created>
  <dcterms:modified xsi:type="dcterms:W3CDTF">2025-02-03T23:59:23Z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0x0101009F98F913E13E494DAE7E94318C051C87</vt:lpwstr>
  </property>
  <property fmtid="{D5CDD505-2E9C-101B-9397-08002B2CF9AE}" pid="3" name="MediaServiceImageTags">
    <vt:lpwstr/>
  </property>
</Properties>
</file>